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w01\cv00$\40_人口社会統計係\01 各種調査\02 経常\03 毎月人口推計調査\R７\05 月報\R7.9\5 記者資料提供\作業\"/>
    </mc:Choice>
  </mc:AlternateContent>
  <xr:revisionPtr revIDLastSave="0" documentId="13_ncr:1_{D5C0ED75-7BE7-4543-8B52-2BAA948490EC}" xr6:coauthVersionLast="47" xr6:coauthVersionMax="47" xr10:uidLastSave="{00000000-0000-0000-0000-000000000000}"/>
  <bookViews>
    <workbookView xWindow="4605" yWindow="4305" windowWidth="14340" windowHeight="8145" xr2:uid="{00000000-000D-0000-FFFF-FFFF00000000}"/>
  </bookViews>
  <sheets>
    <sheet name="人口と世帯数" sheetId="6" r:id="rId1"/>
    <sheet name="8月中の人口移動①" sheetId="7" r:id="rId2"/>
    <sheet name="8月中の人口移動②" sheetId="8" r:id="rId3"/>
    <sheet name="人口の推移" sheetId="9" r:id="rId4"/>
  </sheets>
  <definedNames>
    <definedName name="_xlnm.Print_Area" localSheetId="1">'8月中の人口移動①'!$A$1:$Y$36</definedName>
    <definedName name="_xlnm.Print_Area" localSheetId="2">'8月中の人口移動②'!$A$1:$AE$37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64" i="9" l="1"/>
  <c r="H65" i="9"/>
  <c r="K75" i="9"/>
  <c r="J75" i="9"/>
  <c r="H75" i="9"/>
  <c r="H76" i="9"/>
  <c r="J76" i="9"/>
  <c r="K76" i="9"/>
  <c r="K74" i="9" l="1"/>
  <c r="J74" i="9"/>
  <c r="H74" i="9"/>
  <c r="K72" i="9"/>
  <c r="K73" i="9"/>
  <c r="H73" i="9"/>
  <c r="J73" i="9"/>
  <c r="J72" i="9"/>
  <c r="H72" i="9"/>
  <c r="H63" i="9"/>
  <c r="J70" i="9"/>
  <c r="K70" i="9"/>
  <c r="H71" i="9"/>
  <c r="H70" i="9"/>
  <c r="H69" i="9" l="1"/>
  <c r="K69" i="9"/>
  <c r="J69" i="9"/>
  <c r="K71" i="9"/>
  <c r="H68" i="9"/>
  <c r="K68" i="9"/>
  <c r="J68" i="9"/>
  <c r="H67" i="9"/>
  <c r="K67" i="9"/>
  <c r="J67" i="9"/>
  <c r="J71" i="9"/>
  <c r="K66" i="9"/>
  <c r="J66" i="9"/>
  <c r="H66" i="9"/>
  <c r="K65" i="9"/>
  <c r="J65" i="9"/>
  <c r="K64" i="9"/>
  <c r="J64" i="9"/>
  <c r="H7" i="9" l="1"/>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<sst xmlns="http://schemas.openxmlformats.org/spreadsheetml/2006/main" count="286" uniqueCount="119">
  <si>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</si>
  <si>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</si>
  <si>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</si>
  <si>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</si>
  <si>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</si>
  <si>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</si>
  <si>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</si>
  <si>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</si>
  <si>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</si>
  <si>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</si>
  <si>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</si>
  <si>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</si>
  <si>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</si>
  <si>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</si>
  <si>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</si>
  <si>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</si>
  <si>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</si>
  <si>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</si>
  <si>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</si>
  <si>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</si>
  <si>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</si>
  <si>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</si>
  <si>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</si>
  <si>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</si>
  <si>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</si>
  <si>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</si>
  <si>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</si>
  <si>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</si>
  <si>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</si>
  <si>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</si>
  <si>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</si>
  <si>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</si>
  <si>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</si>
  <si>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</si>
  <si>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</si>
  <si>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</si>
  <si>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</si>
  <si>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</si>
  <si>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</si>
  <si>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</si>
  <si>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</si>
  <si>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</si>
  <si>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</si>
  <si>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</si>
  <si>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</si>
  <si>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</si>
  <si>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</si>
  <si>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</si>
  <si>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</si>
  <si>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</si>
  <si>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</si>
  <si>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</si>
  <si>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</si>
  <si>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</si>
  <si>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</si>
  <si>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</si>
  <si>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</si>
  <si>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</si>
  <si>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</si>
  <si>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</si>
  <si>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</si>
  <si>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</si>
  <si>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</si>
  <si>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</si>
  <si>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</si>
  <si>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</si>
  <si>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</si>
  <si>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</si>
  <si>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</si>
  <si>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</si>
  <si>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</si>
  <si>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</si>
  <si>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</si>
  <si>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</si>
  <si>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</si>
  <si>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</si>
  <si>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</si>
  <si>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</si>
  <si>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</si>
  <si>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</si>
  <si>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</si>
  <si>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</si>
  <si>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</si>
  <si>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</si>
  <si>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</si>
  <si>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</si>
  <si>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</si>
  <si>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</si>
  <si>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</si>
  <si>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</si>
  <si>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</si>
  <si>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</si>
  <si>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</si>
  <si>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</si>
  <si>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</si>
  <si>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</si>
  <si>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</si>
  <si>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</si>
  <si>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</si>
  <si>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</si>
  <si>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</si>
  <si>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</si>
  <si>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</si>
  <si>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4. 1</t>
    <phoneticPr fontId="3"/>
  </si>
  <si>
    <t>. 1.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</si>
  <si>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</si>
  <si>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</si>
  <si>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一世帯あたり
人口</t>
    <rPh sb="0" eb="1">
      <t>イチ</t>
    </rPh>
    <rPh sb="1" eb="3">
      <t>セタイ</t>
    </rPh>
    <rPh sb="7" eb="9">
      <t>ジンコウ</t>
    </rPh>
    <phoneticPr fontId="3"/>
  </si>
  <si>
    <t>. 7. 1</t>
  </si>
  <si>
    <t>. 9. 1</t>
  </si>
  <si>
    <t>. 3. 1</t>
  </si>
  <si>
    <t>※の世帯数は、昭和50.10. 1以前は国勢調査の確定値であるが、昭和55.10. 1以降は推計人口による世帯数として国勢調査の結果から算出したものである。</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</si>
  <si>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 5. 1</t>
  </si>
  <si>
    <t>. 6. 1</t>
  </si>
  <si>
    <t>（令和  7年  9月 1日現在）</t>
    <phoneticPr fontId="3"/>
  </si>
  <si>
    <t>8月中の人口移動①</t>
    <phoneticPr fontId="3"/>
  </si>
  <si>
    <t>8月中の人口移動②</t>
    <phoneticPr fontId="3"/>
  </si>
  <si>
    <t>. 8. 1</t>
  </si>
  <si>
    <t>. 9. 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</si>
</sst>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8">
    <xf numFmtId="0" fontId="0" fillId="0" borderId="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5">
    <xf numFmtId="0" fontId="0" fillId="0" borderId="0" xfId="0">
      <alignment vertical="center"/>
    </xf>
    <xf numFmtId="0" fontId="6" fillId="0" borderId="1" xfId="2" applyFont="1" applyBorder="1" applyAlignment="1">
      <alignment horizontal="center" vertical="center"/>
    </xf>
    <xf numFmtId="0" fontId="5" fillId="0" borderId="0" xfId="2" applyFont="1" applyBorder="1"/>
    <xf numFmtId="0" fontId="6" fillId="0" borderId="2" xfId="2" applyFont="1" applyBorder="1" applyAlignment="1">
      <alignment horizontal="right" vertical="center"/>
    </xf>
    <xf numFmtId="0" fontId="6" fillId="0" borderId="3" xfId="2" applyFont="1" applyBorder="1" applyAlignment="1">
      <alignment horizontal="left" vertical="center"/>
    </xf>
    <xf numFmtId="0" fontId="6" fillId="0" borderId="3" xfId="2" applyFont="1" applyBorder="1" applyAlignment="1">
      <alignment horizontal="distributed" vertical="center"/>
    </xf>
    <xf numFmtId="0" fontId="6" fillId="0" borderId="1" xfId="2" applyFont="1" applyBorder="1" applyAlignment="1">
      <alignment horizontal="distributed" vertical="center"/>
    </xf>
    <xf numFmtId="0" fontId="7" fillId="0" borderId="0" xfId="2" applyFont="1" applyBorder="1" applyAlignment="1"/>
    <xf numFmtId="0" fontId="7" fillId="0" borderId="0" xfId="2" applyFont="1" applyBorder="1"/>
    <xf numFmtId="176" fontId="8" fillId="0" borderId="0" xfId="2" applyNumberFormat="1" applyFont="1" applyBorder="1"/>
    <xf numFmtId="0" fontId="6" fillId="0" borderId="0"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left"/>
    </xf>
    <xf numFmtId="0" fontId="10" fillId="0" borderId="0" xfId="1" applyFont="1"/>
    <xf numFmtId="3" fontId="6" fillId="0" borderId="0" xfId="1" applyNumberFormat="1" applyFont="1"/>
    <xf numFmtId="0" fontId="6" fillId="0" borderId="0" xfId="1" applyFont="1"/>
    <xf numFmtId="0" fontId="8" fillId="0" borderId="0" xfId="2" applyFont="1" applyBorder="1"/>
    <xf numFmtId="0" fontId="10" fillId="0" borderId="0" xfId="1" applyFont="1" applyBorder="1"/>
    <xf numFmtId="177" fontId="0" fillId="0" borderId="0" xfId="0" applyNumberFormat="1">
      <alignment vertical="center"/>
    </xf>
    <xf numFmtId="177" fontId="6" fillId="0" borderId="7" xfId="1" applyNumberFormat="1" applyFont="1" applyBorder="1"/>
    <xf numFmtId="177" fontId="6" fillId="0" borderId="8" xfId="1" applyNumberFormat="1" applyFont="1" applyBorder="1"/>
    <xf numFmtId="0" fontId="2" fillId="0" borderId="0" xfId="1" applyFont="1"/>
    <xf numFmtId="0" fontId="2" fillId="0" borderId="0" xfId="1" applyFont="1" applyAlignment="1">
      <alignment horizontal="right"/>
    </xf>
    <xf numFmtId="0" fontId="2" fillId="0" borderId="0" xfId="1" applyFont="1" applyAlignment="1">
      <alignment vertical="center"/>
    </xf>
    <xf numFmtId="0" fontId="6" fillId="0" borderId="0" xfId="1" applyFont="1" applyAlignment="1">
      <alignment horizontal="center" vertical="center"/>
    </xf>
    <xf numFmtId="0" fontId="11" fillId="0" borderId="0" xfId="1" applyFont="1"/>
    <xf numFmtId="0" fontId="11" fillId="0" borderId="0" xfId="1" applyFont="1" applyAlignment="1">
      <alignment horizontal="center" vertical="center"/>
    </xf>
    <xf numFmtId="0" fontId="6" fillId="0" borderId="12" xfId="1" applyFont="1" applyBorder="1" applyAlignment="1">
      <alignment horizontal="center" vertical="center"/>
    </xf>
    <xf numFmtId="0" fontId="6" fillId="0" borderId="5" xfId="1" applyFont="1" applyBorder="1" applyAlignment="1">
      <alignment horizontal="center" vertical="center"/>
    </xf>
    <xf numFmtId="0" fontId="6" fillId="0" borderId="15" xfId="1" applyFont="1" applyBorder="1" applyAlignment="1">
      <alignment horizontal="center" vertical="center"/>
    </xf>
    <xf numFmtId="0" fontId="6" fillId="0" borderId="3" xfId="1" applyFont="1" applyBorder="1" applyAlignment="1">
      <alignment horizontal="center" vertical="center"/>
    </xf>
    <xf numFmtId="0" fontId="6" fillId="0" borderId="13" xfId="3" applyFont="1" applyBorder="1" applyAlignment="1">
      <alignment horizontal="distributed" vertical="center"/>
    </xf>
    <xf numFmtId="0" fontId="6" fillId="0" borderId="0" xfId="1" applyFont="1" applyAlignment="1">
      <alignment horizontal="distributed" vertical="center"/>
    </xf>
    <xf numFmtId="177" fontId="11" fillId="0" borderId="0" xfId="4" applyNumberFormat="1" applyFont="1">
      <alignment vertical="center"/>
    </xf>
    <xf numFmtId="177" fontId="11" fillId="0" borderId="1" xfId="4" applyNumberFormat="1" applyFont="1" applyBorder="1">
      <alignment vertical="center"/>
    </xf>
    <xf numFmtId="177" fontId="11" fillId="0" borderId="4" xfId="4" applyNumberFormat="1" applyFont="1" applyBorder="1">
      <alignment vertical="center"/>
    </xf>
    <xf numFmtId="177" fontId="11" fillId="0" borderId="0" xfId="5" applyNumberFormat="1" applyFont="1" applyFill="1" applyBorder="1" applyAlignment="1">
      <alignment vertical="center"/>
    </xf>
    <xf numFmtId="177" fontId="11" fillId="0" borderId="1" xfId="5" applyNumberFormat="1" applyFont="1" applyFill="1" applyBorder="1" applyAlignment="1">
      <alignment vertical="center"/>
    </xf>
    <xf numFmtId="0" fontId="6" fillId="0" borderId="14" xfId="3" applyFont="1" applyBorder="1" applyAlignment="1">
      <alignment horizontal="distributed" vertical="center"/>
    </xf>
    <xf numFmtId="0" fontId="6" fillId="0" borderId="15" xfId="3" applyFont="1" applyBorder="1" applyAlignment="1">
      <alignment horizontal="distributed" vertical="center"/>
    </xf>
    <xf numFmtId="0" fontId="6" fillId="0" borderId="8" xfId="1" applyFont="1" applyBorder="1" applyAlignment="1">
      <alignment horizontal="distributed" vertical="center"/>
    </xf>
    <xf numFmtId="177" fontId="11" fillId="0" borderId="8" xfId="4" applyNumberFormat="1" applyFont="1" applyBorder="1">
      <alignment vertical="center"/>
    </xf>
    <xf numFmtId="177" fontId="11" fillId="0" borderId="3" xfId="4" applyNumberFormat="1" applyFont="1" applyBorder="1">
      <alignment vertical="center"/>
    </xf>
    <xf numFmtId="177" fontId="11" fillId="0" borderId="7" xfId="4" applyNumberFormat="1" applyFont="1" applyBorder="1">
      <alignment vertical="center"/>
    </xf>
    <xf numFmtId="0" fontId="8" fillId="0" borderId="0" xfId="1" applyFont="1" applyAlignment="1">
      <alignment horizontal="distributed" vertical="center"/>
    </xf>
    <xf numFmtId="177" fontId="2" fillId="0" borderId="0" xfId="4" applyNumberFormat="1">
      <alignment vertical="center"/>
    </xf>
    <xf numFmtId="176" fontId="8" fillId="0" borderId="0" xfId="1" applyNumberFormat="1" applyFont="1"/>
    <xf numFmtId="0" fontId="0" fillId="0" borderId="0" xfId="1" applyFont="1"/>
    <xf numFmtId="0" fontId="12" fillId="0" borderId="0" xfId="6" applyFont="1"/>
    <xf numFmtId="0" fontId="12" fillId="0" borderId="0" xfId="6" applyFont="1" applyAlignment="1">
      <alignment horizontal="right"/>
    </xf>
    <xf numFmtId="0" fontId="12" fillId="0" borderId="0" xfId="6" applyFont="1" applyAlignment="1">
      <alignment horizontal="center"/>
    </xf>
    <xf numFmtId="0" fontId="13" fillId="0" borderId="0" xfId="6" applyFont="1"/>
    <xf numFmtId="0" fontId="12" fillId="0" borderId="12" xfId="6" applyFont="1" applyBorder="1" applyAlignment="1">
      <alignment horizontal="center" vertical="top"/>
    </xf>
    <xf numFmtId="0" fontId="12" fillId="0" borderId="5" xfId="6" applyFont="1" applyBorder="1" applyAlignment="1">
      <alignment horizontal="center" vertical="top"/>
    </xf>
    <xf numFmtId="0" fontId="12" fillId="0" borderId="10" xfId="6" applyFont="1" applyBorder="1" applyAlignment="1">
      <alignment horizontal="center" vertical="top"/>
    </xf>
    <xf numFmtId="0" fontId="12" fillId="0" borderId="26" xfId="6" applyFont="1" applyBorder="1" applyAlignment="1">
      <alignment horizontal="center"/>
    </xf>
    <xf numFmtId="1" fontId="12" fillId="0" borderId="0" xfId="6" applyNumberFormat="1" applyFont="1" applyAlignment="1">
      <alignment horizontal="right"/>
    </xf>
    <xf numFmtId="0" fontId="12" fillId="0" borderId="27" xfId="6" applyFont="1" applyBorder="1" applyAlignment="1">
      <alignment horizontal="left"/>
    </xf>
    <xf numFmtId="178" fontId="12" fillId="0" borderId="0" xfId="7" applyNumberFormat="1" applyFont="1" applyFill="1" applyBorder="1" applyAlignment="1">
      <alignment horizontal="right"/>
    </xf>
    <xf numFmtId="178" fontId="12" fillId="0" borderId="13" xfId="7" applyNumberFormat="1" applyFont="1" applyFill="1" applyBorder="1" applyAlignment="1">
      <alignment horizontal="right"/>
    </xf>
    <xf numFmtId="179" fontId="12" fillId="0" borderId="0" xfId="7" applyNumberFormat="1" applyFont="1" applyFill="1" applyBorder="1" applyAlignment="1">
      <alignment horizontal="right"/>
    </xf>
    <xf numFmtId="177" fontId="12" fillId="0" borderId="13" xfId="7" applyNumberFormat="1" applyFont="1" applyFill="1" applyBorder="1" applyAlignment="1">
      <alignment horizontal="right"/>
    </xf>
    <xf numFmtId="2" fontId="12" fillId="0" borderId="13" xfId="6" applyNumberFormat="1" applyFont="1" applyBorder="1" applyAlignment="1">
      <alignment horizontal="right"/>
    </xf>
    <xf numFmtId="180" fontId="12" fillId="0" borderId="27" xfId="7" applyNumberFormat="1" applyFont="1" applyFill="1" applyBorder="1" applyAlignment="1">
      <alignment horizontal="right"/>
    </xf>
    <xf numFmtId="178" fontId="12" fillId="0" borderId="14" xfId="7" applyNumberFormat="1" applyFont="1" applyFill="1" applyBorder="1" applyAlignment="1">
      <alignment horizontal="right"/>
    </xf>
    <xf numFmtId="177" fontId="12" fillId="0" borderId="14" xfId="7" applyNumberFormat="1" applyFont="1" applyFill="1" applyBorder="1" applyAlignment="1">
      <alignment horizontal="right"/>
    </xf>
    <xf numFmtId="2" fontId="12" fillId="0" borderId="14" xfId="6" applyNumberFormat="1" applyFont="1" applyBorder="1" applyAlignment="1">
      <alignment horizontal="right"/>
    </xf>
    <xf numFmtId="181" fontId="12" fillId="0" borderId="27" xfId="6" applyNumberFormat="1" applyFont="1" applyBorder="1" applyAlignment="1">
      <alignment horizontal="right"/>
    </xf>
    <xf numFmtId="0" fontId="1" fillId="0" borderId="26" xfId="6" applyBorder="1" applyAlignment="1">
      <alignment horizontal="center"/>
    </xf>
    <xf numFmtId="0" fontId="1" fillId="0" borderId="0" xfId="6"/>
    <xf numFmtId="178" fontId="1" fillId="0" borderId="0" xfId="7" applyNumberFormat="1" applyFont="1" applyFill="1" applyBorder="1" applyAlignment="1">
      <alignment horizontal="right"/>
    </xf>
    <xf numFmtId="178" fontId="1" fillId="0" borderId="14" xfId="7" applyNumberFormat="1" applyFont="1" applyFill="1" applyBorder="1" applyAlignment="1">
      <alignment horizontal="right"/>
    </xf>
    <xf numFmtId="0" fontId="1" fillId="0" borderId="26" xfId="6" applyBorder="1"/>
    <xf numFmtId="0" fontId="16" fillId="0" borderId="27" xfId="6" applyFont="1" applyBorder="1"/>
    <xf numFmtId="0" fontId="0" fillId="0" borderId="26" xfId="6" applyFont="1" applyBorder="1" applyAlignment="1">
      <alignment horizontal="center"/>
    </xf>
    <xf numFmtId="0" fontId="12" fillId="0" borderId="0" xfId="6" applyFont="1" applyAlignment="1">
      <alignment vertical="center"/>
    </xf>
    <xf numFmtId="0" fontId="16" fillId="0" borderId="27" xfId="6" applyFont="1" applyBorder="1" applyAlignment="1">
      <alignment vertical="center"/>
    </xf>
    <xf numFmtId="178" fontId="1" fillId="0" borderId="0" xfId="7" applyNumberFormat="1" applyFont="1" applyFill="1" applyBorder="1" applyAlignment="1">
      <alignment vertical="center"/>
    </xf>
    <xf numFmtId="178" fontId="1" fillId="0" borderId="14" xfId="7" applyNumberFormat="1" applyFont="1" applyFill="1" applyBorder="1" applyAlignment="1">
      <alignment vertical="center"/>
    </xf>
    <xf numFmtId="179" fontId="12" fillId="0" borderId="0" xfId="7" applyNumberFormat="1" applyFont="1" applyFill="1" applyBorder="1" applyAlignment="1">
      <alignment vertical="center"/>
    </xf>
    <xf numFmtId="177" fontId="12" fillId="0" borderId="14" xfId="7" applyNumberFormat="1" applyFont="1" applyFill="1" applyBorder="1" applyAlignment="1">
      <alignment vertical="center"/>
    </xf>
    <xf numFmtId="2" fontId="12" fillId="0" borderId="14" xfId="6" applyNumberFormat="1" applyFont="1" applyBorder="1" applyAlignment="1">
      <alignment vertical="center"/>
    </xf>
    <xf numFmtId="181" fontId="12" fillId="0" borderId="27" xfId="6" applyNumberFormat="1" applyFont="1" applyBorder="1" applyAlignment="1">
      <alignment vertical="center"/>
    </xf>
    <xf numFmtId="0" fontId="12" fillId="0" borderId="0" xfId="6" applyFont="1" applyAlignment="1">
      <alignment horizontal="right" vertical="center"/>
    </xf>
    <xf numFmtId="178" fontId="1" fillId="0" borderId="0" xfId="7" applyNumberFormat="1" applyFont="1" applyFill="1" applyBorder="1" applyAlignment="1">
      <alignment horizontal="right" vertical="center"/>
    </xf>
    <xf numFmtId="178" fontId="1" fillId="0" borderId="4" xfId="7" applyNumberFormat="1" applyFont="1" applyFill="1" applyBorder="1" applyAlignment="1">
      <alignment horizontal="right" vertical="center"/>
    </xf>
    <xf numFmtId="179" fontId="12" fillId="0" borderId="4" xfId="7" applyNumberFormat="1" applyFont="1" applyFill="1" applyBorder="1" applyAlignment="1">
      <alignment horizontal="right" vertical="center"/>
    </xf>
    <xf numFmtId="177" fontId="12" fillId="0" borderId="14" xfId="7" applyNumberFormat="1" applyFont="1" applyFill="1" applyBorder="1" applyAlignment="1">
      <alignment horizontal="right" vertical="center"/>
    </xf>
    <xf numFmtId="2" fontId="12" fillId="0" borderId="4" xfId="6" applyNumberFormat="1" applyFont="1" applyBorder="1" applyAlignment="1">
      <alignment horizontal="right" vertical="center"/>
    </xf>
    <xf numFmtId="181" fontId="12" fillId="0" borderId="28" xfId="6" applyNumberFormat="1" applyFont="1" applyBorder="1" applyAlignment="1">
      <alignment horizontal="right" vertical="center"/>
    </xf>
    <xf numFmtId="178" fontId="1" fillId="0" borderId="26" xfId="7" applyNumberFormat="1" applyFont="1" applyFill="1" applyBorder="1" applyAlignment="1">
      <alignment horizontal="right" vertical="center"/>
    </xf>
    <xf numFmtId="178" fontId="1" fillId="0" borderId="14" xfId="7" applyNumberFormat="1" applyFont="1" applyFill="1" applyBorder="1" applyAlignment="1">
      <alignment horizontal="right" vertical="center"/>
    </xf>
    <xf numFmtId="179" fontId="12" fillId="0" borderId="14" xfId="7" applyNumberFormat="1" applyFont="1" applyFill="1" applyBorder="1" applyAlignment="1">
      <alignment horizontal="right" vertical="center"/>
    </xf>
    <xf numFmtId="2" fontId="12" fillId="0" borderId="14" xfId="6" applyNumberFormat="1" applyFont="1" applyBorder="1" applyAlignment="1">
      <alignment horizontal="right" vertical="center"/>
    </xf>
    <xf numFmtId="181" fontId="12" fillId="0" borderId="27" xfId="6" applyNumberFormat="1" applyFont="1" applyBorder="1" applyAlignment="1">
      <alignment horizontal="right" vertical="center"/>
    </xf>
    <xf numFmtId="179" fontId="12" fillId="0" borderId="0" xfId="7" applyNumberFormat="1" applyFont="1" applyFill="1" applyBorder="1" applyAlignment="1">
      <alignment horizontal="right" vertical="center"/>
    </xf>
    <xf numFmtId="0" fontId="12" fillId="0" borderId="29" xfId="6" applyFont="1" applyBorder="1" applyAlignment="1">
      <alignment horizontal="center"/>
    </xf>
    <xf numFmtId="0" fontId="12" fillId="0" borderId="29" xfId="6" applyFont="1" applyBorder="1" applyAlignment="1">
      <alignment horizontal="right" vertical="center"/>
    </xf>
    <xf numFmtId="0" fontId="16" fillId="0" borderId="30" xfId="6" applyFont="1" applyBorder="1" applyAlignment="1">
      <alignment vertical="center"/>
    </xf>
    <xf numFmtId="178" fontId="1" fillId="0" borderId="31" xfId="7" applyNumberFormat="1" applyFont="1" applyFill="1" applyBorder="1" applyAlignment="1">
      <alignment horizontal="right" vertical="center"/>
    </xf>
    <xf numFmtId="177" fontId="12" fillId="0" borderId="31" xfId="7" applyNumberFormat="1" applyFont="1" applyFill="1" applyBorder="1" applyAlignment="1">
      <alignment horizontal="right" vertical="center"/>
    </xf>
    <xf numFmtId="2" fontId="12" fillId="0" borderId="31" xfId="6" applyNumberFormat="1" applyFont="1" applyBorder="1" applyAlignment="1">
      <alignment horizontal="right" vertical="center"/>
    </xf>
    <xf numFmtId="181" fontId="12" fillId="0" borderId="32" xfId="6" applyNumberFormat="1" applyFont="1" applyBorder="1" applyAlignment="1">
      <alignment horizontal="right" vertical="center"/>
    </xf>
    <xf numFmtId="3" fontId="1" fillId="0" borderId="0" xfId="7" applyNumberFormat="1" applyFont="1" applyFill="1" applyBorder="1" applyAlignment="1">
      <alignment horizontal="center"/>
    </xf>
    <xf numFmtId="38" fontId="12" fillId="0" borderId="0" xfId="7" applyFont="1" applyFill="1" applyBorder="1" applyAlignment="1">
      <alignment horizontal="center"/>
    </xf>
    <xf numFmtId="3" fontId="12" fillId="0" borderId="0" xfId="7" applyNumberFormat="1" applyFont="1" applyFill="1" applyBorder="1" applyAlignment="1">
      <alignment horizontal="center"/>
    </xf>
    <xf numFmtId="2" fontId="12" fillId="0" borderId="0" xfId="6" applyNumberFormat="1" applyFont="1" applyAlignment="1">
      <alignment horizontal="center"/>
    </xf>
    <xf numFmtId="0" fontId="13" fillId="0" borderId="0" xfId="6" applyFont="1" applyAlignment="1">
      <alignment horizontal="center"/>
    </xf>
    <xf numFmtId="0" fontId="17" fillId="0" borderId="0" xfId="6" applyFont="1"/>
    <xf numFmtId="38" fontId="17" fillId="0" borderId="0" xfId="7" applyFont="1" applyFill="1" applyAlignment="1">
      <alignment horizontal="center"/>
    </xf>
    <xf numFmtId="0" fontId="17" fillId="0" borderId="0" xfId="6" applyFont="1" applyAlignment="1">
      <alignment horizontal="center"/>
    </xf>
    <xf numFmtId="38" fontId="17" fillId="0" borderId="0" xfId="7" applyFont="1" applyFill="1" applyAlignment="1"/>
    <xf numFmtId="0" fontId="12" fillId="0" borderId="0" xfId="6" applyFont="1" applyAlignment="1">
      <alignment horizontal="left"/>
    </xf>
    <xf numFmtId="38" fontId="12" fillId="0" borderId="0" xfId="7" applyFont="1" applyFill="1" applyAlignment="1">
      <alignment horizontal="center"/>
    </xf>
    <xf numFmtId="0" fontId="12" fillId="0" borderId="0" xfId="6" applyFont="1" applyBorder="1" applyAlignment="1">
      <alignment horizontal="center"/>
    </xf>
    <xf numFmtId="0" fontId="12" fillId="0" borderId="0" xfId="6" applyFont="1" applyBorder="1" applyAlignment="1">
      <alignment horizontal="right" vertical="center"/>
    </xf>
    <xf numFmtId="178" fontId="1" fillId="0" borderId="33" xfId="7" applyNumberFormat="1" applyFont="1" applyFill="1" applyBorder="1" applyAlignment="1">
      <alignment horizontal="right" vertical="center"/>
    </xf>
    <xf numFmtId="179" fontId="12" fillId="0" borderId="31" xfId="7" applyNumberFormat="1" applyFont="1" applyFill="1" applyBorder="1" applyAlignment="1">
      <alignment horizontal="right" vertical="center"/>
    </xf>
    <xf numFmtId="0" fontId="1" fillId="0" borderId="34" xfId="6" applyBorder="1" applyAlignment="1">
      <alignment horizontal="center"/>
    </xf>
    <xf numFmtId="178" fontId="1" fillId="0" borderId="35" xfId="7" applyNumberFormat="1" applyFont="1" applyFill="1" applyBorder="1" applyAlignment="1">
      <alignment horizontal="right" vertical="center"/>
    </xf>
    <xf numFmtId="0" fontId="6" fillId="0" borderId="0" xfId="1" applyFont="1" applyFill="1" applyAlignment="1">
      <alignment horizontal="distributed" vertical="center"/>
    </xf>
    <xf numFmtId="0" fontId="6" fillId="0" borderId="0" xfId="2" applyFont="1" applyAlignment="1">
      <alignment horizontal="left"/>
    </xf>
    <xf numFmtId="0" fontId="6" fillId="0" borderId="6" xfId="2" applyFont="1" applyBorder="1" applyAlignment="1">
      <alignment horizontal="center" vertical="center"/>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17" fillId="0" borderId="0" xfId="6" applyFont="1" applyAlignment="1"/>
    <xf numFmtId="177" fontId="0" fillId="0" borderId="0" xfId="7" applyNumberFormat="1" applyFont="1">
      <alignment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6" fillId="0" borderId="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9" fillId="0" borderId="0"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0" fontId="6" fillId="0" borderId="9" xfId="1" applyFont="1" applyBorder="1" applyAlignment="1">
      <alignment horizontal="center"/>
    </xf>
    <xf numFmtId="0" fontId="6" fillId="0" borderId="2" xfId="1" applyFont="1" applyBorder="1" applyAlignment="1">
      <alignment horizont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4"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9"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6" fillId="0" borderId="10" xfId="1" applyFont="1" applyBorder="1" applyAlignment="1">
      <alignment horizontal="center" vertical="center" wrapText="1"/>
    </xf>
    <xf numFmtId="0" fontId="11" fillId="0" borderId="0" xfId="1" applyFont="1" applyAlignment="1">
      <alignment horizontal="center" vertical="center"/>
    </xf>
    <xf numFmtId="0" fontId="6" fillId="0" borderId="6" xfId="1" applyFont="1" applyBorder="1" applyAlignment="1">
      <alignment horizontal="center" vertical="center" wrapText="1"/>
    </xf>
    <xf numFmtId="0" fontId="6" fillId="0" borderId="2" xfId="1" applyFont="1" applyBorder="1" applyAlignment="1">
      <alignment horizontal="center" vertical="center"/>
    </xf>
    <xf numFmtId="0" fontId="14" fillId="0" borderId="0" xfId="6" applyFont="1" applyAlignment="1">
      <alignment horizontal="center"/>
    </xf>
    <xf numFmtId="0" fontId="12" fillId="0" borderId="16" xfId="6" applyFont="1" applyBorder="1" applyAlignment="1">
      <alignment horizontal="center" vertical="center"/>
    </xf>
    <xf numFmtId="0" fontId="12" fillId="0" borderId="17" xfId="6" applyFont="1" applyBorder="1" applyAlignment="1">
      <alignment horizontal="center" vertical="center"/>
    </xf>
    <xf numFmtId="0" fontId="12" fillId="0" borderId="18" xfId="6" applyFont="1" applyBorder="1" applyAlignment="1">
      <alignment horizontal="center" vertical="center"/>
    </xf>
    <xf numFmtId="0" fontId="12" fillId="0" borderId="23" xfId="6" applyFont="1" applyBorder="1" applyAlignment="1">
      <alignment horizontal="center" vertical="center"/>
    </xf>
    <xf numFmtId="0" fontId="12" fillId="0" borderId="8" xfId="6" applyFont="1" applyBorder="1" applyAlignment="1">
      <alignment horizontal="center" vertical="center"/>
    </xf>
    <xf numFmtId="0" fontId="12" fillId="0" borderId="24" xfId="6" applyFont="1" applyBorder="1" applyAlignment="1">
      <alignment horizontal="center" vertical="center"/>
    </xf>
    <xf numFmtId="0" fontId="12" fillId="0" borderId="19" xfId="6" applyFont="1" applyBorder="1" applyAlignment="1">
      <alignment horizontal="center" vertical="top"/>
    </xf>
    <xf numFmtId="0" fontId="12" fillId="0" borderId="20" xfId="6" applyFont="1" applyBorder="1" applyAlignment="1">
      <alignment horizontal="center" vertical="top"/>
    </xf>
    <xf numFmtId="0" fontId="12" fillId="0" borderId="21" xfId="6" applyFont="1" applyBorder="1" applyAlignment="1">
      <alignment horizontal="center" vertical="center" wrapText="1"/>
    </xf>
    <xf numFmtId="0" fontId="12" fillId="0" borderId="5" xfId="6" applyFont="1" applyBorder="1" applyAlignment="1">
      <alignment horizontal="center" vertical="center" wrapText="1"/>
    </xf>
    <xf numFmtId="0" fontId="12" fillId="0" borderId="22" xfId="6" applyFont="1" applyBorder="1" applyAlignment="1">
      <alignment horizontal="center" vertical="center" wrapText="1"/>
    </xf>
    <xf numFmtId="0" fontId="12" fillId="0" borderId="25" xfId="6" applyFont="1" applyBorder="1" applyAlignment="1">
      <alignment horizontal="center" vertical="center" wrapText="1"/>
    </xf>
  </cellXfs>
  <cellStyles count="8">
    <cellStyle name="桁区切り 2" xfId="5" xr:uid="{00000000-0005-0000-0000-000001000000}"/>
    <cellStyle name="桁区切り 2 2 2" xfId="7" xr:uid="{BF1B6678-1FA9-4D9A-BE22-7A341244C4FF}"/>
    <cellStyle name="標準" xfId="0" builtinId="0"/>
    <cellStyle name="標準 2" xfId="3" xr:uid="{00000000-0005-0000-0000-000003000000}"/>
    <cellStyle name="標準_１月１日現在" xfId="1" xr:uid="{00000000-0005-0000-0000-000004000000}"/>
    <cellStyle name="標準_n月中の人口移動" xfId="4" xr:uid="{00000000-0005-0000-0000-000005000000}"/>
    <cellStyle name="標準_Sheet1" xfId="2" xr:uid="{00000000-0005-0000-0000-000006000000}"/>
    <cellStyle name="標準_滋賀県の人口と世帯数（月報４頁目）" xfId="6"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Normal="100" workbookViewId="0">
      <selection sqref="A1:D1"/>
    </sheetView>
  </sheetViews>
  <sheetFormatPr defaultColWidth="7" defaultRowHeight="11.25" x14ac:dyDescent="0.15"/>
  <cols>
    <col min="1" max="1" width="13.875" style="13" customWidth="1"/>
    <col min="2" max="2" width="10.75" style="13" bestFit="1" customWidth="1"/>
    <col min="3" max="4" width="9.25" style="13" bestFit="1" customWidth="1"/>
    <col min="5" max="7" width="7.5" style="13" customWidth="1"/>
    <col min="8" max="9" width="7.5" style="13" bestFit="1" customWidth="1"/>
    <col min="10" max="10" width="6.125" style="13" bestFit="1" customWidth="1"/>
    <col min="11" max="11" width="9.25" style="13" bestFit="1" customWidth="1"/>
    <col min="12" max="12" width="6.375" style="13" bestFit="1" customWidth="1"/>
    <col min="13" max="16384" width="7" style="13"/>
  </cols>
  <sheetData>
    <row r="1" spans="1:12" ht="17.25" x14ac:dyDescent="0.15">
      <c r="A1" s="133" t="s">
        <v>105</v>
      </c>
      <c r="B1" s="133"/>
      <c r="C1" s="133"/>
      <c r="D1" s="133"/>
      <c r="E1" s="121" t="s">
        <v>114</v>
      </c>
      <c r="F1" s="12"/>
      <c r="G1" s="12"/>
      <c r="H1" s="12"/>
      <c r="I1" s="12"/>
    </row>
    <row r="2" spans="1:12" ht="14.25" x14ac:dyDescent="0.15">
      <c r="A2" s="2"/>
      <c r="B2" s="2"/>
      <c r="C2" s="2"/>
      <c r="D2" s="2"/>
      <c r="E2" s="2"/>
      <c r="F2" s="2"/>
      <c r="G2" s="2"/>
      <c r="H2" s="2"/>
      <c r="I2" s="2"/>
      <c r="J2" s="135" t="s">
        <v>11</v>
      </c>
      <c r="K2" s="135"/>
      <c r="L2" s="135"/>
    </row>
    <row r="3" spans="1:12" ht="12" x14ac:dyDescent="0.15">
      <c r="A3" s="3"/>
      <c r="B3" s="127" t="s">
        <v>9</v>
      </c>
      <c r="C3" s="128"/>
      <c r="D3" s="128"/>
      <c r="E3" s="128"/>
      <c r="F3" s="128"/>
      <c r="G3" s="129"/>
      <c r="H3" s="127" t="s">
        <v>10</v>
      </c>
      <c r="I3" s="128"/>
      <c r="J3" s="129"/>
      <c r="K3" s="130" t="s">
        <v>3</v>
      </c>
      <c r="L3" s="122" t="s">
        <v>4</v>
      </c>
    </row>
    <row r="4" spans="1:12" ht="13.5" customHeight="1" x14ac:dyDescent="0.15">
      <c r="A4" s="1" t="s">
        <v>7</v>
      </c>
      <c r="B4" s="123"/>
      <c r="C4" s="10"/>
      <c r="D4" s="1"/>
      <c r="E4" s="137" t="s">
        <v>8</v>
      </c>
      <c r="F4" s="138"/>
      <c r="G4" s="139"/>
      <c r="H4" s="134"/>
      <c r="I4" s="135"/>
      <c r="J4" s="136"/>
      <c r="K4" s="131"/>
      <c r="L4" s="123" t="s">
        <v>5</v>
      </c>
    </row>
    <row r="5" spans="1:12" ht="12" x14ac:dyDescent="0.15">
      <c r="A5" s="4"/>
      <c r="B5" s="11" t="s">
        <v>0</v>
      </c>
      <c r="C5" s="11" t="s">
        <v>1</v>
      </c>
      <c r="D5" s="11" t="s">
        <v>2</v>
      </c>
      <c r="E5" s="11" t="s">
        <v>0</v>
      </c>
      <c r="F5" s="11" t="s">
        <v>1</v>
      </c>
      <c r="G5" s="11" t="s">
        <v>2</v>
      </c>
      <c r="H5" s="11" t="s">
        <v>0</v>
      </c>
      <c r="I5" s="11" t="s">
        <v>1</v>
      </c>
      <c r="J5" s="11" t="s">
        <v>2</v>
      </c>
      <c r="K5" s="132"/>
      <c r="L5" s="124" t="s">
        <v>6</v>
      </c>
    </row>
    <row r="6" spans="1:12" ht="13.5" customHeight="1" x14ac:dyDescent="0.15">
      <c r="A6" s="6" t="s">
        <v>0</v>
      </c>
      <c r="B6" s="18">
        <v>1396546</v>
      </c>
      <c r="C6" s="18">
        <v>688493</v>
      </c>
      <c r="D6" s="18">
        <v>708053</v>
      </c>
      <c r="E6" s="18">
        <v>39594</v>
      </c>
      <c r="F6" s="18">
        <v>21310</v>
      </c>
      <c r="G6" s="18">
        <v>18284</v>
      </c>
      <c r="H6" s="18">
        <v>-146</v>
      </c>
      <c r="I6" s="18">
        <v>33</v>
      </c>
      <c r="J6" s="18">
        <v>-179</v>
      </c>
      <c r="K6" s="18">
        <v>608352</v>
      </c>
      <c r="L6" s="126">
        <v>57</v>
      </c>
    </row>
    <row r="7" spans="1:12" ht="7.5" customHeight="1" x14ac:dyDescent="0.15">
      <c r="A7" s="6"/>
      <c r="B7" s="18"/>
      <c r="C7" s="18"/>
      <c r="D7" s="18"/>
      <c r="E7" s="18"/>
      <c r="F7" s="18"/>
      <c r="G7" s="18"/>
      <c r="H7" s="18"/>
      <c r="I7" s="18"/>
      <c r="J7" s="18"/>
      <c r="K7" s="18"/>
      <c r="L7" s="126"/>
    </row>
    <row r="8" spans="1:12" ht="13.5" customHeight="1" x14ac:dyDescent="0.15">
      <c r="A8" s="6" t="s">
        <v>12</v>
      </c>
      <c r="B8" s="18">
        <v>1325338</v>
      </c>
      <c r="C8" s="18">
        <v>652865</v>
      </c>
      <c r="D8" s="18">
        <v>672473</v>
      </c>
      <c r="E8" s="18">
        <v>36958</v>
      </c>
      <c r="F8" s="18">
        <v>19722</v>
      </c>
      <c r="G8" s="18">
        <v>17236</v>
      </c>
      <c r="H8" s="18">
        <v>-120</v>
      </c>
      <c r="I8" s="18">
        <v>34</v>
      </c>
      <c r="J8" s="18">
        <v>-154</v>
      </c>
      <c r="K8" s="18">
        <v>578486</v>
      </c>
      <c r="L8" s="126">
        <v>28</v>
      </c>
    </row>
    <row r="9" spans="1:12" ht="7.5" customHeight="1" x14ac:dyDescent="0.15">
      <c r="A9" s="6"/>
      <c r="B9" s="18"/>
      <c r="C9" s="18"/>
      <c r="D9" s="18"/>
      <c r="E9" s="18"/>
      <c r="F9" s="18"/>
      <c r="G9" s="18"/>
      <c r="H9" s="18"/>
      <c r="I9" s="18"/>
      <c r="J9" s="18"/>
      <c r="K9" s="18"/>
      <c r="L9" s="126"/>
    </row>
    <row r="10" spans="1:12" ht="13.5" customHeight="1" x14ac:dyDescent="0.15">
      <c r="A10" s="6" t="s">
        <v>13</v>
      </c>
      <c r="B10" s="18">
        <v>71208</v>
      </c>
      <c r="C10" s="18">
        <v>35628</v>
      </c>
      <c r="D10" s="18">
        <v>35580</v>
      </c>
      <c r="E10" s="18">
        <v>2636</v>
      </c>
      <c r="F10" s="18">
        <v>1588</v>
      </c>
      <c r="G10" s="18">
        <v>1048</v>
      </c>
      <c r="H10" s="18">
        <v>-26</v>
      </c>
      <c r="I10" s="18">
        <v>-1</v>
      </c>
      <c r="J10" s="18">
        <v>-25</v>
      </c>
      <c r="K10" s="18">
        <v>29866</v>
      </c>
      <c r="L10" s="126">
        <v>29</v>
      </c>
    </row>
    <row r="11" spans="1:12" ht="7.5" customHeight="1" x14ac:dyDescent="0.15">
      <c r="A11" s="6"/>
      <c r="B11" s="18"/>
      <c r="C11" s="18"/>
      <c r="D11" s="18"/>
      <c r="E11" s="18"/>
      <c r="F11" s="18"/>
      <c r="G11" s="18"/>
      <c r="H11" s="18"/>
      <c r="I11" s="18"/>
      <c r="J11" s="18"/>
      <c r="K11" s="18"/>
      <c r="L11" s="18"/>
    </row>
    <row r="12" spans="1:12" ht="13.5" customHeight="1" x14ac:dyDescent="0.15">
      <c r="A12" s="6" t="s">
        <v>14</v>
      </c>
      <c r="B12" s="18">
        <v>344309</v>
      </c>
      <c r="C12" s="18">
        <v>165582</v>
      </c>
      <c r="D12" s="18">
        <v>178727</v>
      </c>
      <c r="E12" s="18">
        <v>5340</v>
      </c>
      <c r="F12" s="18">
        <v>2669</v>
      </c>
      <c r="G12" s="18">
        <v>2671</v>
      </c>
      <c r="H12" s="18">
        <v>55</v>
      </c>
      <c r="I12" s="18">
        <v>60</v>
      </c>
      <c r="J12" s="18">
        <v>-5</v>
      </c>
      <c r="K12" s="18">
        <v>157704</v>
      </c>
      <c r="L12" s="18">
        <v>94</v>
      </c>
    </row>
    <row r="13" spans="1:12" ht="13.5" customHeight="1" x14ac:dyDescent="0.15">
      <c r="A13" s="6" t="s">
        <v>15</v>
      </c>
      <c r="B13" s="18">
        <v>111535</v>
      </c>
      <c r="C13" s="18">
        <v>55613</v>
      </c>
      <c r="D13" s="18">
        <v>55922</v>
      </c>
      <c r="E13" s="18">
        <v>3666</v>
      </c>
      <c r="F13" s="18">
        <v>1802</v>
      </c>
      <c r="G13" s="18">
        <v>1864</v>
      </c>
      <c r="H13" s="18">
        <v>-116</v>
      </c>
      <c r="I13" s="18">
        <v>-23</v>
      </c>
      <c r="J13" s="18">
        <v>-93</v>
      </c>
      <c r="K13" s="18">
        <v>52273</v>
      </c>
      <c r="L13" s="18">
        <v>-69</v>
      </c>
    </row>
    <row r="14" spans="1:12" ht="13.5" customHeight="1" x14ac:dyDescent="0.15">
      <c r="A14" s="6" t="s">
        <v>16</v>
      </c>
      <c r="B14" s="18">
        <v>108058</v>
      </c>
      <c r="C14" s="18">
        <v>52558</v>
      </c>
      <c r="D14" s="18">
        <v>55500</v>
      </c>
      <c r="E14" s="18">
        <v>3649</v>
      </c>
      <c r="F14" s="18">
        <v>1756</v>
      </c>
      <c r="G14" s="18">
        <v>1893</v>
      </c>
      <c r="H14" s="18">
        <v>-26</v>
      </c>
      <c r="I14" s="18">
        <v>-15</v>
      </c>
      <c r="J14" s="18">
        <v>-11</v>
      </c>
      <c r="K14" s="18">
        <v>44929</v>
      </c>
      <c r="L14" s="18">
        <v>30</v>
      </c>
    </row>
    <row r="15" spans="1:12" ht="13.5" customHeight="1" x14ac:dyDescent="0.15">
      <c r="A15" s="6" t="s">
        <v>17</v>
      </c>
      <c r="B15" s="18">
        <v>80703</v>
      </c>
      <c r="C15" s="18">
        <v>39457</v>
      </c>
      <c r="D15" s="18">
        <v>41246</v>
      </c>
      <c r="E15" s="18">
        <v>2274</v>
      </c>
      <c r="F15" s="18">
        <v>1265</v>
      </c>
      <c r="G15" s="18">
        <v>1009</v>
      </c>
      <c r="H15" s="18">
        <v>22</v>
      </c>
      <c r="I15" s="18">
        <v>-8</v>
      </c>
      <c r="J15" s="18">
        <v>30</v>
      </c>
      <c r="K15" s="18">
        <v>33217</v>
      </c>
      <c r="L15" s="18">
        <v>-11</v>
      </c>
    </row>
    <row r="16" spans="1:12" ht="13.5" customHeight="1" x14ac:dyDescent="0.15">
      <c r="A16" s="6" t="s">
        <v>18</v>
      </c>
      <c r="B16" s="18">
        <v>149201</v>
      </c>
      <c r="C16" s="18">
        <v>75155</v>
      </c>
      <c r="D16" s="18">
        <v>74046</v>
      </c>
      <c r="E16" s="18">
        <v>3239</v>
      </c>
      <c r="F16" s="18">
        <v>1797</v>
      </c>
      <c r="G16" s="18">
        <v>1442</v>
      </c>
      <c r="H16" s="18">
        <v>24</v>
      </c>
      <c r="I16" s="18">
        <v>28</v>
      </c>
      <c r="J16" s="18">
        <v>-4</v>
      </c>
      <c r="K16" s="18">
        <v>71343</v>
      </c>
      <c r="L16" s="18">
        <v>2</v>
      </c>
    </row>
    <row r="17" spans="1:12" ht="13.5" customHeight="1" x14ac:dyDescent="0.15">
      <c r="A17" s="6" t="s">
        <v>19</v>
      </c>
      <c r="B17" s="18">
        <v>85211</v>
      </c>
      <c r="C17" s="18">
        <v>41708</v>
      </c>
      <c r="D17" s="18">
        <v>43503</v>
      </c>
      <c r="E17" s="18">
        <v>1295</v>
      </c>
      <c r="F17" s="18">
        <v>588</v>
      </c>
      <c r="G17" s="18">
        <v>707</v>
      </c>
      <c r="H17" s="18">
        <v>52</v>
      </c>
      <c r="I17" s="18">
        <v>21</v>
      </c>
      <c r="J17" s="18">
        <v>31</v>
      </c>
      <c r="K17" s="18">
        <v>33795</v>
      </c>
      <c r="L17" s="18">
        <v>11</v>
      </c>
    </row>
    <row r="18" spans="1:12" ht="13.5" customHeight="1" x14ac:dyDescent="0.15">
      <c r="A18" s="6" t="s">
        <v>20</v>
      </c>
      <c r="B18" s="18">
        <v>68854</v>
      </c>
      <c r="C18" s="18">
        <v>34027</v>
      </c>
      <c r="D18" s="18">
        <v>34827</v>
      </c>
      <c r="E18" s="18">
        <v>1630</v>
      </c>
      <c r="F18" s="18">
        <v>881</v>
      </c>
      <c r="G18" s="18">
        <v>749</v>
      </c>
      <c r="H18" s="18">
        <v>24</v>
      </c>
      <c r="I18" s="18">
        <v>34</v>
      </c>
      <c r="J18" s="18">
        <v>-10</v>
      </c>
      <c r="K18" s="18">
        <v>27173</v>
      </c>
      <c r="L18" s="18">
        <v>-1</v>
      </c>
    </row>
    <row r="19" spans="1:12" ht="13.5" customHeight="1" x14ac:dyDescent="0.15">
      <c r="A19" s="6" t="s">
        <v>21</v>
      </c>
      <c r="B19" s="18">
        <v>85310</v>
      </c>
      <c r="C19" s="18">
        <v>42667</v>
      </c>
      <c r="D19" s="18">
        <v>42643</v>
      </c>
      <c r="E19" s="18">
        <v>4432</v>
      </c>
      <c r="F19" s="18">
        <v>2543</v>
      </c>
      <c r="G19" s="18">
        <v>1889</v>
      </c>
      <c r="H19" s="18">
        <v>-37</v>
      </c>
      <c r="I19" s="18">
        <v>-12</v>
      </c>
      <c r="J19" s="18">
        <v>-25</v>
      </c>
      <c r="K19" s="18">
        <v>35003</v>
      </c>
      <c r="L19" s="18">
        <v>-9</v>
      </c>
    </row>
    <row r="20" spans="1:12" ht="13.5" customHeight="1" x14ac:dyDescent="0.15">
      <c r="A20" s="6" t="s">
        <v>22</v>
      </c>
      <c r="B20" s="18">
        <v>50100</v>
      </c>
      <c r="C20" s="18">
        <v>25026</v>
      </c>
      <c r="D20" s="18">
        <v>25074</v>
      </c>
      <c r="E20" s="18">
        <v>1119</v>
      </c>
      <c r="F20" s="18">
        <v>700</v>
      </c>
      <c r="G20" s="18">
        <v>419</v>
      </c>
      <c r="H20" s="18">
        <v>24</v>
      </c>
      <c r="I20" s="18">
        <v>6</v>
      </c>
      <c r="J20" s="18">
        <v>18</v>
      </c>
      <c r="K20" s="18">
        <v>20403</v>
      </c>
      <c r="L20" s="18">
        <v>-1</v>
      </c>
    </row>
    <row r="21" spans="1:12" ht="13.5" customHeight="1" x14ac:dyDescent="0.15">
      <c r="A21" s="6" t="s">
        <v>23</v>
      </c>
      <c r="B21" s="18">
        <v>53369</v>
      </c>
      <c r="C21" s="18">
        <v>27647</v>
      </c>
      <c r="D21" s="18">
        <v>25722</v>
      </c>
      <c r="E21" s="18">
        <v>4050</v>
      </c>
      <c r="F21" s="18">
        <v>2338</v>
      </c>
      <c r="G21" s="18">
        <v>1712</v>
      </c>
      <c r="H21" s="18">
        <v>-48</v>
      </c>
      <c r="I21" s="18">
        <v>-12</v>
      </c>
      <c r="J21" s="18">
        <v>-36</v>
      </c>
      <c r="K21" s="18">
        <v>23279</v>
      </c>
      <c r="L21" s="18">
        <v>-20</v>
      </c>
    </row>
    <row r="22" spans="1:12" ht="13.5" customHeight="1" x14ac:dyDescent="0.15">
      <c r="A22" s="6" t="s">
        <v>24</v>
      </c>
      <c r="B22" s="18">
        <v>43295</v>
      </c>
      <c r="C22" s="18">
        <v>21188</v>
      </c>
      <c r="D22" s="18">
        <v>22107</v>
      </c>
      <c r="E22" s="18">
        <v>818</v>
      </c>
      <c r="F22" s="18">
        <v>393</v>
      </c>
      <c r="G22" s="18">
        <v>425</v>
      </c>
      <c r="H22" s="18">
        <v>-38</v>
      </c>
      <c r="I22" s="18">
        <v>-21</v>
      </c>
      <c r="J22" s="18">
        <v>-17</v>
      </c>
      <c r="K22" s="18">
        <v>19580</v>
      </c>
      <c r="L22" s="18">
        <v>-8</v>
      </c>
    </row>
    <row r="23" spans="1:12" ht="13.5" customHeight="1" x14ac:dyDescent="0.15">
      <c r="A23" s="6" t="s">
        <v>25</v>
      </c>
      <c r="B23" s="18">
        <v>110123</v>
      </c>
      <c r="C23" s="18">
        <v>55081</v>
      </c>
      <c r="D23" s="18">
        <v>55042</v>
      </c>
      <c r="E23" s="18">
        <v>4802</v>
      </c>
      <c r="F23" s="18">
        <v>2703</v>
      </c>
      <c r="G23" s="18">
        <v>2099</v>
      </c>
      <c r="H23" s="18">
        <v>-32</v>
      </c>
      <c r="I23" s="18">
        <v>-19</v>
      </c>
      <c r="J23" s="18">
        <v>-13</v>
      </c>
      <c r="K23" s="18">
        <v>45723</v>
      </c>
      <c r="L23" s="18">
        <v>11</v>
      </c>
    </row>
    <row r="24" spans="1:12" ht="13.5" customHeight="1" x14ac:dyDescent="0.15">
      <c r="A24" s="6" t="s">
        <v>26</v>
      </c>
      <c r="B24" s="18">
        <v>35270</v>
      </c>
      <c r="C24" s="18">
        <v>17156</v>
      </c>
      <c r="D24" s="18">
        <v>18114</v>
      </c>
      <c r="E24" s="18">
        <v>644</v>
      </c>
      <c r="F24" s="18">
        <v>287</v>
      </c>
      <c r="G24" s="18">
        <v>357</v>
      </c>
      <c r="H24" s="18">
        <v>-24</v>
      </c>
      <c r="I24" s="18">
        <v>-5</v>
      </c>
      <c r="J24" s="18">
        <v>-19</v>
      </c>
      <c r="K24" s="18">
        <v>14064</v>
      </c>
      <c r="L24" s="18">
        <v>-1</v>
      </c>
    </row>
    <row r="25" spans="1:12" ht="7.5" customHeight="1" x14ac:dyDescent="0.15">
      <c r="A25" s="6"/>
      <c r="B25" s="18"/>
      <c r="C25" s="18"/>
      <c r="D25" s="18"/>
      <c r="E25" s="18"/>
      <c r="F25" s="18"/>
      <c r="G25" s="18"/>
      <c r="H25" s="18"/>
      <c r="I25" s="18"/>
      <c r="J25" s="18"/>
      <c r="K25" s="18"/>
      <c r="L25" s="18"/>
    </row>
    <row r="26" spans="1:12" ht="13.5" customHeight="1" x14ac:dyDescent="0.15">
      <c r="A26" s="6" t="s">
        <v>27</v>
      </c>
      <c r="B26" s="18">
        <v>31190</v>
      </c>
      <c r="C26" s="18">
        <v>16051</v>
      </c>
      <c r="D26" s="18">
        <v>15139</v>
      </c>
      <c r="E26" s="18">
        <v>1163</v>
      </c>
      <c r="F26" s="18">
        <v>751</v>
      </c>
      <c r="G26" s="18">
        <v>412</v>
      </c>
      <c r="H26" s="18">
        <v>-26</v>
      </c>
      <c r="I26" s="18">
        <v>-1</v>
      </c>
      <c r="J26" s="18">
        <v>-25</v>
      </c>
      <c r="K26" s="18">
        <v>13148</v>
      </c>
      <c r="L26" s="18">
        <v>5</v>
      </c>
    </row>
    <row r="27" spans="1:12" ht="13.5" customHeight="1" x14ac:dyDescent="0.15">
      <c r="A27" s="6" t="s">
        <v>28</v>
      </c>
      <c r="B27" s="18">
        <v>20156</v>
      </c>
      <c r="C27" s="18">
        <v>10265</v>
      </c>
      <c r="D27" s="18">
        <v>9891</v>
      </c>
      <c r="E27" s="18">
        <v>939</v>
      </c>
      <c r="F27" s="18">
        <v>594</v>
      </c>
      <c r="G27" s="18">
        <v>345</v>
      </c>
      <c r="H27" s="18">
        <v>-11</v>
      </c>
      <c r="I27" s="18">
        <v>2</v>
      </c>
      <c r="J27" s="18">
        <v>-13</v>
      </c>
      <c r="K27" s="18">
        <v>8756</v>
      </c>
      <c r="L27" s="18">
        <v>8</v>
      </c>
    </row>
    <row r="28" spans="1:12" ht="13.5" customHeight="1" x14ac:dyDescent="0.15">
      <c r="A28" s="6" t="s">
        <v>29</v>
      </c>
      <c r="B28" s="18">
        <v>11034</v>
      </c>
      <c r="C28" s="18">
        <v>5786</v>
      </c>
      <c r="D28" s="18">
        <v>5248</v>
      </c>
      <c r="E28" s="18">
        <v>224</v>
      </c>
      <c r="F28" s="18">
        <v>157</v>
      </c>
      <c r="G28" s="18">
        <v>67</v>
      </c>
      <c r="H28" s="18">
        <v>-15</v>
      </c>
      <c r="I28" s="18">
        <v>-3</v>
      </c>
      <c r="J28" s="18">
        <v>-12</v>
      </c>
      <c r="K28" s="18">
        <v>4392</v>
      </c>
      <c r="L28" s="18">
        <v>-3</v>
      </c>
    </row>
    <row r="29" spans="1:12" ht="13.5" customHeight="1" x14ac:dyDescent="0.15">
      <c r="A29" s="6"/>
      <c r="B29" s="18"/>
      <c r="C29" s="18"/>
      <c r="D29" s="18"/>
      <c r="E29" s="18"/>
      <c r="F29" s="18"/>
      <c r="G29" s="18"/>
      <c r="H29" s="18"/>
      <c r="I29" s="18"/>
      <c r="J29" s="18"/>
      <c r="K29" s="18"/>
      <c r="L29" s="18"/>
    </row>
    <row r="30" spans="1:12" ht="13.5" x14ac:dyDescent="0.15">
      <c r="A30" s="6" t="s">
        <v>30</v>
      </c>
      <c r="B30" s="18">
        <v>20318</v>
      </c>
      <c r="C30" s="18">
        <v>10068</v>
      </c>
      <c r="D30" s="18">
        <v>10250</v>
      </c>
      <c r="E30" s="18">
        <v>1065</v>
      </c>
      <c r="F30" s="18">
        <v>614</v>
      </c>
      <c r="G30" s="18">
        <v>451</v>
      </c>
      <c r="H30" s="18">
        <v>-8</v>
      </c>
      <c r="I30" s="18">
        <v>-2</v>
      </c>
      <c r="J30" s="18">
        <v>-6</v>
      </c>
      <c r="K30" s="18">
        <v>8533</v>
      </c>
      <c r="L30" s="18">
        <v>14</v>
      </c>
    </row>
    <row r="31" spans="1:12" ht="13.5" customHeight="1" x14ac:dyDescent="0.15">
      <c r="A31" s="6" t="s">
        <v>31</v>
      </c>
      <c r="B31" s="18">
        <v>20318</v>
      </c>
      <c r="C31" s="18">
        <v>10068</v>
      </c>
      <c r="D31" s="18">
        <v>10250</v>
      </c>
      <c r="E31" s="18">
        <v>1065</v>
      </c>
      <c r="F31" s="18">
        <v>614</v>
      </c>
      <c r="G31" s="18">
        <v>451</v>
      </c>
      <c r="H31" s="18">
        <v>-8</v>
      </c>
      <c r="I31" s="18">
        <v>-2</v>
      </c>
      <c r="J31" s="18">
        <v>-6</v>
      </c>
      <c r="K31" s="18">
        <v>8533</v>
      </c>
      <c r="L31" s="18">
        <v>14</v>
      </c>
    </row>
    <row r="32" spans="1:12" ht="13.5" customHeight="1" x14ac:dyDescent="0.15">
      <c r="A32" s="6"/>
      <c r="B32" s="18"/>
      <c r="C32" s="18"/>
      <c r="D32" s="18"/>
      <c r="E32" s="18"/>
      <c r="F32" s="18"/>
      <c r="G32" s="18"/>
      <c r="H32" s="18"/>
      <c r="I32" s="18"/>
      <c r="J32" s="18"/>
      <c r="K32" s="18"/>
      <c r="L32" s="18"/>
    </row>
    <row r="33" spans="1:12" ht="13.5" x14ac:dyDescent="0.15">
      <c r="A33" s="6" t="s">
        <v>32</v>
      </c>
      <c r="B33" s="18">
        <v>19700</v>
      </c>
      <c r="C33" s="18">
        <v>9509</v>
      </c>
      <c r="D33" s="18">
        <v>10191</v>
      </c>
      <c r="E33" s="18">
        <v>408</v>
      </c>
      <c r="F33" s="18">
        <v>223</v>
      </c>
      <c r="G33" s="18">
        <v>185</v>
      </c>
      <c r="H33" s="18">
        <v>8</v>
      </c>
      <c r="I33" s="18">
        <v>2</v>
      </c>
      <c r="J33" s="18">
        <v>6</v>
      </c>
      <c r="K33" s="18">
        <v>8185</v>
      </c>
      <c r="L33" s="18">
        <v>10</v>
      </c>
    </row>
    <row r="34" spans="1:12" ht="13.5" customHeight="1" x14ac:dyDescent="0.15">
      <c r="A34" s="6" t="s">
        <v>33</v>
      </c>
      <c r="B34" s="18">
        <v>6860</v>
      </c>
      <c r="C34" s="18">
        <v>3317</v>
      </c>
      <c r="D34" s="18">
        <v>3543</v>
      </c>
      <c r="E34" s="18">
        <v>250</v>
      </c>
      <c r="F34" s="18">
        <v>145</v>
      </c>
      <c r="G34" s="18">
        <v>105</v>
      </c>
      <c r="H34" s="18">
        <v>25</v>
      </c>
      <c r="I34" s="18">
        <v>8</v>
      </c>
      <c r="J34" s="18">
        <v>17</v>
      </c>
      <c r="K34" s="18">
        <v>3055</v>
      </c>
      <c r="L34" s="18">
        <v>14</v>
      </c>
    </row>
    <row r="35" spans="1:12" ht="13.5" customHeight="1" x14ac:dyDescent="0.15">
      <c r="A35" s="6" t="s">
        <v>34</v>
      </c>
      <c r="B35" s="18">
        <v>5896</v>
      </c>
      <c r="C35" s="18">
        <v>2835</v>
      </c>
      <c r="D35" s="18">
        <v>3061</v>
      </c>
      <c r="E35" s="18">
        <v>102</v>
      </c>
      <c r="F35" s="18">
        <v>60</v>
      </c>
      <c r="G35" s="18">
        <v>42</v>
      </c>
      <c r="H35" s="18">
        <v>-4</v>
      </c>
      <c r="I35" s="18">
        <v>-3</v>
      </c>
      <c r="J35" s="18">
        <v>-1</v>
      </c>
      <c r="K35" s="18">
        <v>2353</v>
      </c>
      <c r="L35" s="18">
        <v>2</v>
      </c>
    </row>
    <row r="36" spans="1:12" ht="13.5" customHeight="1" x14ac:dyDescent="0.15">
      <c r="A36" s="6" t="s">
        <v>35</v>
      </c>
      <c r="B36" s="18">
        <v>6944</v>
      </c>
      <c r="C36" s="18">
        <v>3357</v>
      </c>
      <c r="D36" s="18">
        <v>3587</v>
      </c>
      <c r="E36" s="18">
        <v>56</v>
      </c>
      <c r="F36" s="18">
        <v>18</v>
      </c>
      <c r="G36" s="18">
        <v>38</v>
      </c>
      <c r="H36" s="18">
        <v>-13</v>
      </c>
      <c r="I36" s="18">
        <v>-3</v>
      </c>
      <c r="J36" s="18">
        <v>-10</v>
      </c>
      <c r="K36" s="18">
        <v>2777</v>
      </c>
      <c r="L36" s="18">
        <v>-6</v>
      </c>
    </row>
    <row r="37" spans="1:12" ht="13.5" customHeight="1" x14ac:dyDescent="0.15">
      <c r="A37" s="5"/>
      <c r="B37" s="19"/>
      <c r="C37" s="20"/>
      <c r="D37" s="20"/>
      <c r="E37" s="20"/>
      <c r="F37" s="20"/>
      <c r="G37" s="20"/>
      <c r="H37" s="20"/>
      <c r="I37" s="20"/>
      <c r="J37" s="20"/>
      <c r="K37" s="20"/>
      <c r="L37" s="20"/>
    </row>
    <row r="38" spans="1:12" ht="7.5" customHeight="1" x14ac:dyDescent="0.15">
      <c r="A38" s="7"/>
      <c r="B38" s="14"/>
      <c r="C38" s="14"/>
      <c r="D38" s="14"/>
      <c r="E38" s="14"/>
      <c r="F38" s="14"/>
      <c r="G38" s="14"/>
      <c r="H38" s="15"/>
      <c r="I38" s="15"/>
      <c r="J38" s="15"/>
      <c r="K38" s="14"/>
      <c r="L38" s="15"/>
    </row>
    <row r="39" spans="1:12" ht="13.5" customHeight="1" x14ac:dyDescent="0.15">
      <c r="A39" s="7"/>
      <c r="B39" s="14"/>
      <c r="C39" s="14"/>
      <c r="D39" s="14"/>
      <c r="E39" s="14"/>
      <c r="F39" s="14"/>
      <c r="G39" s="14"/>
      <c r="H39" s="15"/>
      <c r="I39" s="15"/>
      <c r="J39" s="15"/>
      <c r="K39" s="15"/>
      <c r="L39" s="15"/>
    </row>
    <row r="40" spans="1:12" ht="13.5" customHeight="1" x14ac:dyDescent="0.15">
      <c r="A40" s="7"/>
      <c r="B40" s="14"/>
      <c r="C40" s="14"/>
      <c r="D40" s="14"/>
      <c r="E40" s="14"/>
      <c r="F40" s="14"/>
      <c r="G40" s="14"/>
      <c r="H40" s="15"/>
      <c r="I40" s="15"/>
      <c r="J40" s="15"/>
      <c r="K40" s="14"/>
      <c r="L40" s="15"/>
    </row>
    <row r="41" spans="1:12" ht="13.5" customHeight="1" x14ac:dyDescent="0.15">
      <c r="A41" s="7"/>
      <c r="B41" s="14"/>
      <c r="C41" s="14"/>
      <c r="D41" s="14"/>
      <c r="E41" s="14"/>
      <c r="F41" s="14"/>
      <c r="G41" s="14"/>
      <c r="H41" s="15"/>
      <c r="I41" s="15"/>
      <c r="J41" s="15"/>
      <c r="K41" s="14"/>
      <c r="L41" s="15"/>
    </row>
    <row r="42" spans="1:12" ht="7.5" customHeight="1" x14ac:dyDescent="0.15">
      <c r="A42" s="7"/>
      <c r="B42" s="14"/>
      <c r="C42" s="14"/>
      <c r="D42" s="14"/>
      <c r="E42" s="14"/>
      <c r="F42" s="14"/>
      <c r="G42" s="14"/>
      <c r="H42" s="15"/>
      <c r="I42" s="15"/>
      <c r="J42" s="15"/>
      <c r="K42" s="14"/>
      <c r="L42" s="15"/>
    </row>
    <row r="43" spans="1:12" ht="13.5" customHeight="1" x14ac:dyDescent="0.15">
      <c r="A43" s="8"/>
      <c r="B43" s="9"/>
      <c r="C43" s="9"/>
      <c r="D43" s="9"/>
      <c r="E43" s="9"/>
      <c r="F43" s="9"/>
      <c r="G43" s="9"/>
      <c r="H43" s="9"/>
      <c r="I43" s="9"/>
      <c r="J43" s="9"/>
      <c r="K43" s="9"/>
      <c r="L43" s="16"/>
    </row>
    <row r="44" spans="1:12" ht="13.5" customHeight="1" x14ac:dyDescent="0.15">
      <c r="A44" s="8"/>
      <c r="B44" s="9"/>
      <c r="C44" s="9"/>
      <c r="D44" s="9"/>
      <c r="E44" s="9"/>
      <c r="F44" s="9"/>
      <c r="G44" s="9"/>
      <c r="H44" s="9"/>
      <c r="I44" s="9"/>
      <c r="J44" s="9"/>
      <c r="K44" s="9"/>
      <c r="L44" s="16"/>
    </row>
    <row r="45" spans="1:12" ht="13.5" customHeight="1" x14ac:dyDescent="0.15">
      <c r="A45" s="8"/>
      <c r="B45" s="9"/>
      <c r="C45" s="9"/>
      <c r="D45" s="9"/>
      <c r="E45" s="9"/>
      <c r="F45" s="9"/>
      <c r="G45" s="9"/>
      <c r="H45" s="9"/>
      <c r="I45" s="9"/>
      <c r="J45" s="9"/>
      <c r="K45" s="9"/>
      <c r="L45" s="16"/>
    </row>
    <row r="46" spans="1:12" ht="13.5" customHeight="1" x14ac:dyDescent="0.15">
      <c r="A46" s="8"/>
      <c r="B46" s="9"/>
      <c r="C46" s="9"/>
      <c r="D46" s="9"/>
      <c r="E46" s="9"/>
      <c r="F46" s="9"/>
      <c r="G46" s="9"/>
      <c r="H46" s="9"/>
      <c r="I46" s="9"/>
      <c r="J46" s="9"/>
      <c r="K46" s="9"/>
      <c r="L46" s="16"/>
    </row>
    <row r="47" spans="1:12" ht="13.5" customHeight="1" x14ac:dyDescent="0.15">
      <c r="A47" s="8"/>
      <c r="B47" s="9"/>
      <c r="C47" s="9"/>
      <c r="D47" s="9"/>
      <c r="E47" s="9"/>
      <c r="F47" s="9"/>
      <c r="G47" s="9"/>
      <c r="H47" s="9"/>
      <c r="I47" s="9"/>
      <c r="J47" s="9"/>
      <c r="K47" s="9"/>
      <c r="L47" s="16"/>
    </row>
    <row r="48" spans="1:12" ht="13.5" customHeight="1" x14ac:dyDescent="0.15">
      <c r="A48" s="8"/>
      <c r="B48" s="9"/>
      <c r="C48" s="9"/>
      <c r="D48" s="9"/>
      <c r="E48" s="9"/>
      <c r="F48" s="9"/>
      <c r="G48" s="9"/>
      <c r="H48" s="9"/>
      <c r="I48" s="9"/>
      <c r="J48" s="9"/>
      <c r="K48" s="9"/>
      <c r="L48" s="16"/>
    </row>
    <row r="49" spans="1:12" ht="13.5" customHeight="1" x14ac:dyDescent="0.15">
      <c r="A49" s="8"/>
      <c r="B49" s="9"/>
      <c r="C49" s="9"/>
      <c r="D49" s="9"/>
      <c r="E49" s="9"/>
      <c r="F49" s="9"/>
      <c r="G49" s="9"/>
      <c r="H49" s="9"/>
      <c r="I49" s="9"/>
      <c r="J49" s="9"/>
      <c r="K49" s="9"/>
      <c r="L49" s="16"/>
    </row>
    <row r="50" spans="1:12" ht="13.5" customHeight="1" x14ac:dyDescent="0.15">
      <c r="A50" s="8"/>
      <c r="B50" s="9"/>
      <c r="C50" s="9"/>
      <c r="D50" s="9"/>
      <c r="E50" s="9"/>
      <c r="F50" s="9"/>
      <c r="G50" s="9"/>
      <c r="H50" s="9"/>
      <c r="I50" s="9"/>
      <c r="J50" s="9"/>
      <c r="K50" s="9"/>
      <c r="L50" s="16"/>
    </row>
    <row r="51" spans="1:12" ht="13.5" customHeight="1" x14ac:dyDescent="0.15">
      <c r="A51" s="17"/>
      <c r="B51" s="17"/>
      <c r="C51" s="17"/>
      <c r="D51" s="17"/>
      <c r="E51" s="17"/>
      <c r="F51" s="17"/>
      <c r="G51" s="17"/>
      <c r="H51" s="17"/>
      <c r="I51" s="17"/>
      <c r="J51" s="17"/>
      <c r="K51" s="17"/>
      <c r="L51" s="17"/>
    </row>
    <row r="52" spans="1:12" ht="13.5" customHeight="1" x14ac:dyDescent="0.15">
      <c r="A52" s="17"/>
      <c r="B52" s="17"/>
      <c r="C52" s="17"/>
      <c r="D52" s="17"/>
      <c r="E52" s="17"/>
      <c r="F52" s="17"/>
      <c r="G52" s="17"/>
      <c r="H52" s="17"/>
      <c r="I52" s="17"/>
      <c r="J52" s="17"/>
      <c r="K52" s="17"/>
      <c r="L52" s="17"/>
    </row>
  </sheetData>
  <mergeCells count="6">
    <mergeCell ref="B3:G3"/>
    <mergeCell ref="K3:K5"/>
    <mergeCell ref="A1:D1"/>
    <mergeCell ref="H3:J4"/>
    <mergeCell ref="J2:L2"/>
    <mergeCell ref="E4:G4"/>
  </mergeCells>
  <phoneticPr fontId="3"/>
  <printOptions horizontalCentered="1"/>
  <pageMargins left="0.11811023622047245" right="7.874015748031496E-2" top="0.74803149606299213" bottom="0.51181102362204722" header="0.39370078740157483"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3"/>
  <sheetViews>
    <sheetView zoomScaleNormal="100" zoomScaleSheetLayoutView="100" workbookViewId="0"/>
  </sheetViews>
  <sheetFormatPr defaultColWidth="7.625" defaultRowHeight="13.5" x14ac:dyDescent="0.15"/>
  <cols>
    <col min="1" max="1" width="10.75" style="21" customWidth="1"/>
    <col min="2" max="7" width="5.75" style="21" customWidth="1"/>
    <col min="8" max="8" width="5.875" style="21" bestFit="1" customWidth="1"/>
    <col min="9" max="10" width="5.5" style="21" bestFit="1" customWidth="1"/>
    <col min="11" max="25" width="5.75" style="21" customWidth="1"/>
    <col min="26" max="26" width="0.875" style="21" customWidth="1"/>
    <col min="27" max="16384" width="7.625" style="21"/>
  </cols>
  <sheetData>
    <row r="1" spans="1:26" x14ac:dyDescent="0.15">
      <c r="Y1" s="22"/>
    </row>
    <row r="2" spans="1:26" ht="15" customHeight="1" x14ac:dyDescent="0.15">
      <c r="A2" s="47" t="s">
        <v>115</v>
      </c>
      <c r="B2" s="23"/>
      <c r="C2" s="23"/>
      <c r="D2" s="23"/>
      <c r="E2" s="23"/>
      <c r="F2" s="23"/>
      <c r="G2" s="23"/>
      <c r="X2" s="23"/>
      <c r="Y2" s="23"/>
      <c r="Z2" s="23"/>
    </row>
    <row r="3" spans="1:26" s="25" customFormat="1" ht="12" customHeight="1" x14ac:dyDescent="0.15">
      <c r="A3" s="140" t="s">
        <v>36</v>
      </c>
      <c r="B3" s="143" t="s">
        <v>37</v>
      </c>
      <c r="C3" s="143"/>
      <c r="D3" s="143"/>
      <c r="E3" s="143"/>
      <c r="F3" s="143"/>
      <c r="G3" s="144"/>
      <c r="H3" s="145" t="s">
        <v>38</v>
      </c>
      <c r="I3" s="146"/>
      <c r="J3" s="146"/>
      <c r="K3" s="146"/>
      <c r="L3" s="146"/>
      <c r="M3" s="146"/>
      <c r="N3" s="146"/>
      <c r="O3" s="146"/>
      <c r="P3" s="146"/>
      <c r="Q3" s="146"/>
      <c r="R3" s="146"/>
      <c r="S3" s="146"/>
      <c r="T3" s="146"/>
      <c r="U3" s="146"/>
      <c r="V3" s="146"/>
      <c r="W3" s="146"/>
      <c r="X3" s="146"/>
      <c r="Y3" s="147"/>
      <c r="Z3" s="24"/>
    </row>
    <row r="4" spans="1:26" s="25" customFormat="1" ht="12" customHeight="1" x14ac:dyDescent="0.15">
      <c r="A4" s="141"/>
      <c r="B4" s="148"/>
      <c r="C4" s="149"/>
      <c r="D4" s="149"/>
      <c r="E4" s="150"/>
      <c r="F4" s="150"/>
      <c r="G4" s="151"/>
      <c r="H4" s="152" t="s">
        <v>40</v>
      </c>
      <c r="I4" s="153"/>
      <c r="J4" s="153"/>
      <c r="K4" s="146"/>
      <c r="L4" s="146"/>
      <c r="M4" s="147"/>
      <c r="N4" s="154" t="s">
        <v>41</v>
      </c>
      <c r="O4" s="155"/>
      <c r="P4" s="155"/>
      <c r="Q4" s="156"/>
      <c r="R4" s="156"/>
      <c r="S4" s="157"/>
      <c r="T4" s="154" t="s">
        <v>42</v>
      </c>
      <c r="U4" s="155"/>
      <c r="V4" s="155"/>
      <c r="W4" s="156"/>
      <c r="X4" s="156"/>
      <c r="Y4" s="157"/>
      <c r="Z4" s="26"/>
    </row>
    <row r="5" spans="1:26" s="25" customFormat="1" ht="12" customHeight="1" x14ac:dyDescent="0.15">
      <c r="A5" s="141"/>
      <c r="B5" s="150"/>
      <c r="C5" s="150"/>
      <c r="D5" s="150"/>
      <c r="E5" s="158" t="s">
        <v>47</v>
      </c>
      <c r="F5" s="146"/>
      <c r="G5" s="147"/>
      <c r="H5" s="149"/>
      <c r="I5" s="149"/>
      <c r="J5" s="149"/>
      <c r="K5" s="158" t="s">
        <v>47</v>
      </c>
      <c r="L5" s="146"/>
      <c r="M5" s="147"/>
      <c r="N5" s="159"/>
      <c r="O5" s="159"/>
      <c r="P5" s="159"/>
      <c r="Q5" s="158" t="s">
        <v>47</v>
      </c>
      <c r="R5" s="146"/>
      <c r="S5" s="147"/>
      <c r="T5" s="159"/>
      <c r="U5" s="159"/>
      <c r="V5" s="159"/>
      <c r="W5" s="158" t="s">
        <v>47</v>
      </c>
      <c r="X5" s="146"/>
      <c r="Y5" s="147"/>
      <c r="Z5" s="24"/>
    </row>
    <row r="6" spans="1:26" s="25" customFormat="1" ht="12" customHeight="1" x14ac:dyDescent="0.15">
      <c r="A6" s="142"/>
      <c r="B6" s="27" t="s">
        <v>48</v>
      </c>
      <c r="C6" s="27" t="s">
        <v>1</v>
      </c>
      <c r="D6" s="28" t="s">
        <v>2</v>
      </c>
      <c r="E6" s="29" t="s">
        <v>48</v>
      </c>
      <c r="F6" s="30" t="s">
        <v>1</v>
      </c>
      <c r="G6" s="29" t="s">
        <v>2</v>
      </c>
      <c r="H6" s="28" t="s">
        <v>48</v>
      </c>
      <c r="I6" s="27" t="s">
        <v>1</v>
      </c>
      <c r="J6" s="28" t="s">
        <v>2</v>
      </c>
      <c r="K6" s="29" t="s">
        <v>48</v>
      </c>
      <c r="L6" s="30" t="s">
        <v>1</v>
      </c>
      <c r="M6" s="29" t="s">
        <v>2</v>
      </c>
      <c r="N6" s="28" t="s">
        <v>48</v>
      </c>
      <c r="O6" s="28" t="s">
        <v>1</v>
      </c>
      <c r="P6" s="28" t="s">
        <v>2</v>
      </c>
      <c r="Q6" s="28" t="s">
        <v>48</v>
      </c>
      <c r="R6" s="29" t="s">
        <v>1</v>
      </c>
      <c r="S6" s="29" t="s">
        <v>2</v>
      </c>
      <c r="T6" s="28" t="s">
        <v>48</v>
      </c>
      <c r="U6" s="28" t="s">
        <v>1</v>
      </c>
      <c r="V6" s="28" t="s">
        <v>2</v>
      </c>
      <c r="W6" s="28" t="s">
        <v>48</v>
      </c>
      <c r="X6" s="29" t="s">
        <v>1</v>
      </c>
      <c r="Y6" s="29" t="s">
        <v>2</v>
      </c>
      <c r="Z6" s="24"/>
    </row>
    <row r="7" spans="1:26" s="25" customFormat="1" ht="13.5" customHeight="1" x14ac:dyDescent="0.15">
      <c r="A7" s="31" t="s">
        <v>49</v>
      </c>
      <c r="B7" s="32">
        <v>-146</v>
      </c>
      <c r="C7" s="32">
        <v>33</v>
      </c>
      <c r="D7" s="32">
        <v>-179</v>
      </c>
      <c r="E7" s="32">
        <v>142</v>
      </c>
      <c r="F7" s="32">
        <v>117</v>
      </c>
      <c r="G7" s="32">
        <v>25</v>
      </c>
      <c r="H7" s="33">
        <v>-332</v>
      </c>
      <c r="I7" s="33">
        <v>-130</v>
      </c>
      <c r="J7" s="33">
        <v>-202</v>
      </c>
      <c r="K7" s="33">
        <v>1</v>
      </c>
      <c r="L7" s="33">
        <v>-2</v>
      </c>
      <c r="M7" s="33">
        <v>3</v>
      </c>
      <c r="N7" s="33">
        <v>779</v>
      </c>
      <c r="O7" s="33">
        <v>407</v>
      </c>
      <c r="P7" s="33">
        <v>372</v>
      </c>
      <c r="Q7" s="33">
        <v>11</v>
      </c>
      <c r="R7" s="33">
        <v>4</v>
      </c>
      <c r="S7" s="33">
        <v>7</v>
      </c>
      <c r="T7" s="33">
        <v>1111</v>
      </c>
      <c r="U7" s="33">
        <v>537</v>
      </c>
      <c r="V7" s="33">
        <v>574</v>
      </c>
      <c r="W7" s="33">
        <v>10</v>
      </c>
      <c r="X7" s="33">
        <v>6</v>
      </c>
      <c r="Y7" s="34">
        <v>4</v>
      </c>
      <c r="Z7" s="33"/>
    </row>
    <row r="8" spans="1:26" s="25" customFormat="1" ht="13.5" customHeight="1" x14ac:dyDescent="0.15">
      <c r="A8" s="38" t="s">
        <v>50</v>
      </c>
      <c r="B8" s="32">
        <v>-120</v>
      </c>
      <c r="C8" s="32">
        <v>34</v>
      </c>
      <c r="D8" s="32">
        <v>-154</v>
      </c>
      <c r="E8" s="32">
        <v>117</v>
      </c>
      <c r="F8" s="32">
        <v>106</v>
      </c>
      <c r="G8" s="32">
        <v>11</v>
      </c>
      <c r="H8" s="33">
        <v>-302</v>
      </c>
      <c r="I8" s="33">
        <v>-115</v>
      </c>
      <c r="J8" s="33">
        <v>-187</v>
      </c>
      <c r="K8" s="33">
        <v>1</v>
      </c>
      <c r="L8" s="33">
        <v>-2</v>
      </c>
      <c r="M8" s="33">
        <v>3</v>
      </c>
      <c r="N8" s="33">
        <v>742</v>
      </c>
      <c r="O8" s="33">
        <v>387</v>
      </c>
      <c r="P8" s="33">
        <v>355</v>
      </c>
      <c r="Q8" s="33">
        <v>11</v>
      </c>
      <c r="R8" s="33">
        <v>4</v>
      </c>
      <c r="S8" s="33">
        <v>7</v>
      </c>
      <c r="T8" s="33">
        <v>1044</v>
      </c>
      <c r="U8" s="33">
        <v>502</v>
      </c>
      <c r="V8" s="33">
        <v>542</v>
      </c>
      <c r="W8" s="33">
        <v>10</v>
      </c>
      <c r="X8" s="33">
        <v>6</v>
      </c>
      <c r="Y8" s="34">
        <v>4</v>
      </c>
      <c r="Z8" s="33"/>
    </row>
    <row r="9" spans="1:26" s="25" customFormat="1" ht="13.5" customHeight="1" x14ac:dyDescent="0.15">
      <c r="A9" s="38" t="s">
        <v>51</v>
      </c>
      <c r="B9" s="32">
        <v>-26</v>
      </c>
      <c r="C9" s="32">
        <v>-1</v>
      </c>
      <c r="D9" s="32">
        <v>-25</v>
      </c>
      <c r="E9" s="32">
        <v>25</v>
      </c>
      <c r="F9" s="32">
        <v>11</v>
      </c>
      <c r="G9" s="32">
        <v>14</v>
      </c>
      <c r="H9" s="33">
        <v>-30</v>
      </c>
      <c r="I9" s="33">
        <v>-15</v>
      </c>
      <c r="J9" s="33">
        <v>-15</v>
      </c>
      <c r="K9" s="33">
        <v>0</v>
      </c>
      <c r="L9" s="33">
        <v>0</v>
      </c>
      <c r="M9" s="33">
        <v>0</v>
      </c>
      <c r="N9" s="33">
        <v>37</v>
      </c>
      <c r="O9" s="33">
        <v>20</v>
      </c>
      <c r="P9" s="33">
        <v>17</v>
      </c>
      <c r="Q9" s="33">
        <v>0</v>
      </c>
      <c r="R9" s="33">
        <v>0</v>
      </c>
      <c r="S9" s="33">
        <v>0</v>
      </c>
      <c r="T9" s="33">
        <v>67</v>
      </c>
      <c r="U9" s="33">
        <v>35</v>
      </c>
      <c r="V9" s="33">
        <v>32</v>
      </c>
      <c r="W9" s="33">
        <v>0</v>
      </c>
      <c r="X9" s="33">
        <v>0</v>
      </c>
      <c r="Y9" s="34">
        <v>0</v>
      </c>
      <c r="Z9" s="33"/>
    </row>
    <row r="10" spans="1:26" s="25" customFormat="1" ht="13.5" customHeight="1" x14ac:dyDescent="0.15">
      <c r="A10" s="38"/>
      <c r="B10" s="32"/>
      <c r="C10" s="32"/>
      <c r="D10" s="32"/>
      <c r="E10" s="32"/>
      <c r="F10" s="32"/>
      <c r="G10" s="32"/>
      <c r="H10" s="33"/>
      <c r="I10" s="33"/>
      <c r="J10" s="33"/>
      <c r="K10" s="33"/>
      <c r="L10" s="33"/>
      <c r="M10" s="33"/>
      <c r="N10" s="33"/>
      <c r="O10" s="33"/>
      <c r="P10" s="33"/>
      <c r="Q10" s="33"/>
      <c r="R10" s="33"/>
      <c r="S10" s="33"/>
      <c r="T10" s="33"/>
      <c r="U10" s="33"/>
      <c r="V10" s="33"/>
      <c r="W10" s="33"/>
      <c r="X10" s="33"/>
      <c r="Y10" s="34"/>
      <c r="Z10" s="33"/>
    </row>
    <row r="11" spans="1:26" s="25" customFormat="1" ht="12" x14ac:dyDescent="0.15">
      <c r="A11" s="38" t="s">
        <v>52</v>
      </c>
      <c r="B11" s="120">
        <v>55</v>
      </c>
      <c r="C11" s="32">
        <v>60</v>
      </c>
      <c r="D11" s="32">
        <v>-5</v>
      </c>
      <c r="E11" s="32">
        <v>18</v>
      </c>
      <c r="F11" s="32">
        <v>19</v>
      </c>
      <c r="G11" s="32">
        <v>-1</v>
      </c>
      <c r="H11" s="33">
        <v>-78</v>
      </c>
      <c r="I11" s="33">
        <v>-15</v>
      </c>
      <c r="J11" s="33">
        <v>-63</v>
      </c>
      <c r="K11" s="33">
        <v>-4</v>
      </c>
      <c r="L11" s="33">
        <v>-2</v>
      </c>
      <c r="M11" s="33">
        <v>-2</v>
      </c>
      <c r="N11" s="33">
        <v>204</v>
      </c>
      <c r="O11" s="33">
        <v>102</v>
      </c>
      <c r="P11" s="33">
        <v>102</v>
      </c>
      <c r="Q11" s="33">
        <v>0</v>
      </c>
      <c r="R11" s="33">
        <v>0</v>
      </c>
      <c r="S11" s="33">
        <v>0</v>
      </c>
      <c r="T11" s="33">
        <v>282</v>
      </c>
      <c r="U11" s="33">
        <v>117</v>
      </c>
      <c r="V11" s="33">
        <v>165</v>
      </c>
      <c r="W11" s="33">
        <v>4</v>
      </c>
      <c r="X11" s="33">
        <v>2</v>
      </c>
      <c r="Y11" s="34">
        <v>2</v>
      </c>
      <c r="Z11" s="33"/>
    </row>
    <row r="12" spans="1:26" s="25" customFormat="1" ht="13.5" customHeight="1" x14ac:dyDescent="0.15">
      <c r="A12" s="38" t="s">
        <v>53</v>
      </c>
      <c r="B12" s="120">
        <v>-116</v>
      </c>
      <c r="C12" s="32">
        <v>-23</v>
      </c>
      <c r="D12" s="32">
        <v>-93</v>
      </c>
      <c r="E12" s="32">
        <v>-14</v>
      </c>
      <c r="F12" s="32">
        <v>2</v>
      </c>
      <c r="G12" s="32">
        <v>-16</v>
      </c>
      <c r="H12" s="33">
        <v>-49</v>
      </c>
      <c r="I12" s="33">
        <v>-15</v>
      </c>
      <c r="J12" s="33">
        <v>-34</v>
      </c>
      <c r="K12" s="33">
        <v>0</v>
      </c>
      <c r="L12" s="33">
        <v>1</v>
      </c>
      <c r="M12" s="33">
        <v>-1</v>
      </c>
      <c r="N12" s="33">
        <v>47</v>
      </c>
      <c r="O12" s="33">
        <v>30</v>
      </c>
      <c r="P12" s="33">
        <v>17</v>
      </c>
      <c r="Q12" s="33">
        <v>1</v>
      </c>
      <c r="R12" s="33">
        <v>1</v>
      </c>
      <c r="S12" s="33">
        <v>0</v>
      </c>
      <c r="T12" s="33">
        <v>96</v>
      </c>
      <c r="U12" s="33">
        <v>45</v>
      </c>
      <c r="V12" s="33">
        <v>51</v>
      </c>
      <c r="W12" s="33">
        <v>1</v>
      </c>
      <c r="X12" s="33">
        <v>0</v>
      </c>
      <c r="Y12" s="34">
        <v>1</v>
      </c>
      <c r="Z12" s="33"/>
    </row>
    <row r="13" spans="1:26" s="25" customFormat="1" ht="13.5" customHeight="1" x14ac:dyDescent="0.15">
      <c r="A13" s="38" t="s">
        <v>54</v>
      </c>
      <c r="B13" s="120">
        <v>-26</v>
      </c>
      <c r="C13" s="32">
        <v>-15</v>
      </c>
      <c r="D13" s="32">
        <v>-11</v>
      </c>
      <c r="E13" s="32">
        <v>10</v>
      </c>
      <c r="F13" s="32">
        <v>8</v>
      </c>
      <c r="G13" s="32">
        <v>2</v>
      </c>
      <c r="H13" s="33">
        <v>-50</v>
      </c>
      <c r="I13" s="33">
        <v>-24</v>
      </c>
      <c r="J13" s="33">
        <v>-26</v>
      </c>
      <c r="K13" s="33">
        <v>0</v>
      </c>
      <c r="L13" s="33">
        <v>-1</v>
      </c>
      <c r="M13" s="33">
        <v>1</v>
      </c>
      <c r="N13" s="33">
        <v>57</v>
      </c>
      <c r="O13" s="33">
        <v>28</v>
      </c>
      <c r="P13" s="33">
        <v>29</v>
      </c>
      <c r="Q13" s="33">
        <v>2</v>
      </c>
      <c r="R13" s="33">
        <v>1</v>
      </c>
      <c r="S13" s="33">
        <v>1</v>
      </c>
      <c r="T13" s="33">
        <v>107</v>
      </c>
      <c r="U13" s="33">
        <v>52</v>
      </c>
      <c r="V13" s="33">
        <v>55</v>
      </c>
      <c r="W13" s="33">
        <v>2</v>
      </c>
      <c r="X13" s="33">
        <v>2</v>
      </c>
      <c r="Y13" s="34">
        <v>0</v>
      </c>
      <c r="Z13" s="33"/>
    </row>
    <row r="14" spans="1:26" s="25" customFormat="1" ht="13.5" customHeight="1" x14ac:dyDescent="0.15">
      <c r="A14" s="38" t="s">
        <v>55</v>
      </c>
      <c r="B14" s="120">
        <v>22</v>
      </c>
      <c r="C14" s="32">
        <v>-8</v>
      </c>
      <c r="D14" s="32">
        <v>30</v>
      </c>
      <c r="E14" s="32">
        <v>8</v>
      </c>
      <c r="F14" s="32">
        <v>-6</v>
      </c>
      <c r="G14" s="32">
        <v>14</v>
      </c>
      <c r="H14" s="33">
        <v>-4</v>
      </c>
      <c r="I14" s="33">
        <v>-5</v>
      </c>
      <c r="J14" s="33">
        <v>1</v>
      </c>
      <c r="K14" s="33">
        <v>2</v>
      </c>
      <c r="L14" s="33">
        <v>0</v>
      </c>
      <c r="M14" s="33">
        <v>2</v>
      </c>
      <c r="N14" s="33">
        <v>57</v>
      </c>
      <c r="O14" s="33">
        <v>31</v>
      </c>
      <c r="P14" s="33">
        <v>26</v>
      </c>
      <c r="Q14" s="33">
        <v>2</v>
      </c>
      <c r="R14" s="33">
        <v>0</v>
      </c>
      <c r="S14" s="33">
        <v>2</v>
      </c>
      <c r="T14" s="33">
        <v>61</v>
      </c>
      <c r="U14" s="33">
        <v>36</v>
      </c>
      <c r="V14" s="33">
        <v>25</v>
      </c>
      <c r="W14" s="33">
        <v>0</v>
      </c>
      <c r="X14" s="33">
        <v>0</v>
      </c>
      <c r="Y14" s="34">
        <v>0</v>
      </c>
      <c r="Z14" s="33"/>
    </row>
    <row r="15" spans="1:26" s="25" customFormat="1" ht="13.5" customHeight="1" x14ac:dyDescent="0.15">
      <c r="A15" s="38" t="s">
        <v>56</v>
      </c>
      <c r="B15" s="120">
        <v>24</v>
      </c>
      <c r="C15" s="32">
        <v>28</v>
      </c>
      <c r="D15" s="32">
        <v>-4</v>
      </c>
      <c r="E15" s="32">
        <v>13</v>
      </c>
      <c r="F15" s="32">
        <v>15</v>
      </c>
      <c r="G15" s="32">
        <v>-2</v>
      </c>
      <c r="H15" s="33">
        <v>0</v>
      </c>
      <c r="I15" s="33">
        <v>-1</v>
      </c>
      <c r="J15" s="33">
        <v>1</v>
      </c>
      <c r="K15" s="33">
        <v>0</v>
      </c>
      <c r="L15" s="33">
        <v>-1</v>
      </c>
      <c r="M15" s="33">
        <v>1</v>
      </c>
      <c r="N15" s="33">
        <v>88</v>
      </c>
      <c r="O15" s="33">
        <v>51</v>
      </c>
      <c r="P15" s="33">
        <v>37</v>
      </c>
      <c r="Q15" s="33">
        <v>1</v>
      </c>
      <c r="R15" s="33">
        <v>0</v>
      </c>
      <c r="S15" s="33">
        <v>1</v>
      </c>
      <c r="T15" s="33">
        <v>88</v>
      </c>
      <c r="U15" s="33">
        <v>52</v>
      </c>
      <c r="V15" s="33">
        <v>36</v>
      </c>
      <c r="W15" s="33">
        <v>1</v>
      </c>
      <c r="X15" s="33">
        <v>1</v>
      </c>
      <c r="Y15" s="34">
        <v>0</v>
      </c>
      <c r="Z15" s="33"/>
    </row>
    <row r="16" spans="1:26" s="25" customFormat="1" ht="13.5" customHeight="1" x14ac:dyDescent="0.15">
      <c r="A16" s="38" t="s">
        <v>57</v>
      </c>
      <c r="B16" s="120">
        <v>52</v>
      </c>
      <c r="C16" s="32">
        <v>21</v>
      </c>
      <c r="D16" s="32">
        <v>31</v>
      </c>
      <c r="E16" s="32">
        <v>30</v>
      </c>
      <c r="F16" s="32">
        <v>25</v>
      </c>
      <c r="G16" s="32">
        <v>5</v>
      </c>
      <c r="H16" s="33">
        <v>4</v>
      </c>
      <c r="I16" s="33">
        <v>-4</v>
      </c>
      <c r="J16" s="33">
        <v>8</v>
      </c>
      <c r="K16" s="33">
        <v>0</v>
      </c>
      <c r="L16" s="33">
        <v>0</v>
      </c>
      <c r="M16" s="33">
        <v>0</v>
      </c>
      <c r="N16" s="33">
        <v>49</v>
      </c>
      <c r="O16" s="33">
        <v>23</v>
      </c>
      <c r="P16" s="33">
        <v>26</v>
      </c>
      <c r="Q16" s="33">
        <v>0</v>
      </c>
      <c r="R16" s="33">
        <v>0</v>
      </c>
      <c r="S16" s="33">
        <v>0</v>
      </c>
      <c r="T16" s="33">
        <v>45</v>
      </c>
      <c r="U16" s="33">
        <v>27</v>
      </c>
      <c r="V16" s="33">
        <v>18</v>
      </c>
      <c r="W16" s="33">
        <v>0</v>
      </c>
      <c r="X16" s="33">
        <v>0</v>
      </c>
      <c r="Y16" s="34">
        <v>0</v>
      </c>
      <c r="Z16" s="33"/>
    </row>
    <row r="17" spans="1:26" s="25" customFormat="1" ht="13.5" customHeight="1" x14ac:dyDescent="0.15">
      <c r="A17" s="38" t="s">
        <v>58</v>
      </c>
      <c r="B17" s="120">
        <v>24</v>
      </c>
      <c r="C17" s="32">
        <v>34</v>
      </c>
      <c r="D17" s="32">
        <v>-10</v>
      </c>
      <c r="E17" s="32">
        <v>18</v>
      </c>
      <c r="F17" s="32">
        <v>18</v>
      </c>
      <c r="G17" s="32">
        <v>0</v>
      </c>
      <c r="H17" s="33">
        <v>25</v>
      </c>
      <c r="I17" s="33">
        <v>19</v>
      </c>
      <c r="J17" s="33">
        <v>6</v>
      </c>
      <c r="K17" s="33">
        <v>0</v>
      </c>
      <c r="L17" s="33">
        <v>0</v>
      </c>
      <c r="M17" s="33">
        <v>0</v>
      </c>
      <c r="N17" s="33">
        <v>68</v>
      </c>
      <c r="O17" s="33">
        <v>38</v>
      </c>
      <c r="P17" s="33">
        <v>30</v>
      </c>
      <c r="Q17" s="33">
        <v>0</v>
      </c>
      <c r="R17" s="33">
        <v>0</v>
      </c>
      <c r="S17" s="33">
        <v>0</v>
      </c>
      <c r="T17" s="33">
        <v>43</v>
      </c>
      <c r="U17" s="33">
        <v>19</v>
      </c>
      <c r="V17" s="33">
        <v>24</v>
      </c>
      <c r="W17" s="33">
        <v>0</v>
      </c>
      <c r="X17" s="33">
        <v>0</v>
      </c>
      <c r="Y17" s="34">
        <v>0</v>
      </c>
      <c r="Z17" s="33"/>
    </row>
    <row r="18" spans="1:26" s="25" customFormat="1" ht="13.5" customHeight="1" x14ac:dyDescent="0.15">
      <c r="A18" s="38" t="s">
        <v>59</v>
      </c>
      <c r="B18" s="120">
        <v>-37</v>
      </c>
      <c r="C18" s="32">
        <v>-12</v>
      </c>
      <c r="D18" s="32">
        <v>-25</v>
      </c>
      <c r="E18" s="32">
        <v>11</v>
      </c>
      <c r="F18" s="32">
        <v>9</v>
      </c>
      <c r="G18" s="32">
        <v>2</v>
      </c>
      <c r="H18" s="33">
        <v>-41</v>
      </c>
      <c r="I18" s="33">
        <v>-15</v>
      </c>
      <c r="J18" s="33">
        <v>-26</v>
      </c>
      <c r="K18" s="33">
        <v>0</v>
      </c>
      <c r="L18" s="33">
        <v>0</v>
      </c>
      <c r="M18" s="33">
        <v>0</v>
      </c>
      <c r="N18" s="33">
        <v>28</v>
      </c>
      <c r="O18" s="33">
        <v>19</v>
      </c>
      <c r="P18" s="33">
        <v>9</v>
      </c>
      <c r="Q18" s="33">
        <v>1</v>
      </c>
      <c r="R18" s="33">
        <v>1</v>
      </c>
      <c r="S18" s="33">
        <v>0</v>
      </c>
      <c r="T18" s="33">
        <v>69</v>
      </c>
      <c r="U18" s="33">
        <v>34</v>
      </c>
      <c r="V18" s="33">
        <v>35</v>
      </c>
      <c r="W18" s="33">
        <v>1</v>
      </c>
      <c r="X18" s="33">
        <v>1</v>
      </c>
      <c r="Y18" s="34">
        <v>0</v>
      </c>
      <c r="Z18" s="33"/>
    </row>
    <row r="19" spans="1:26" s="25" customFormat="1" ht="13.5" customHeight="1" x14ac:dyDescent="0.15">
      <c r="A19" s="38" t="s">
        <v>60</v>
      </c>
      <c r="B19" s="120">
        <v>24</v>
      </c>
      <c r="C19" s="32">
        <v>6</v>
      </c>
      <c r="D19" s="32">
        <v>18</v>
      </c>
      <c r="E19" s="32">
        <v>-11</v>
      </c>
      <c r="F19" s="32">
        <v>-16</v>
      </c>
      <c r="G19" s="32">
        <v>5</v>
      </c>
      <c r="H19" s="33">
        <v>-10</v>
      </c>
      <c r="I19" s="33">
        <v>1</v>
      </c>
      <c r="J19" s="33">
        <v>-11</v>
      </c>
      <c r="K19" s="33">
        <v>0</v>
      </c>
      <c r="L19" s="33">
        <v>0</v>
      </c>
      <c r="M19" s="33">
        <v>0</v>
      </c>
      <c r="N19" s="33">
        <v>26</v>
      </c>
      <c r="O19" s="33">
        <v>13</v>
      </c>
      <c r="P19" s="33">
        <v>13</v>
      </c>
      <c r="Q19" s="33">
        <v>0</v>
      </c>
      <c r="R19" s="33">
        <v>0</v>
      </c>
      <c r="S19" s="33">
        <v>0</v>
      </c>
      <c r="T19" s="33">
        <v>36</v>
      </c>
      <c r="U19" s="33">
        <v>12</v>
      </c>
      <c r="V19" s="33">
        <v>24</v>
      </c>
      <c r="W19" s="33">
        <v>0</v>
      </c>
      <c r="X19" s="33">
        <v>0</v>
      </c>
      <c r="Y19" s="34">
        <v>0</v>
      </c>
      <c r="Z19" s="33"/>
    </row>
    <row r="20" spans="1:26" s="25" customFormat="1" ht="13.5" customHeight="1" x14ac:dyDescent="0.15">
      <c r="A20" s="38" t="s">
        <v>61</v>
      </c>
      <c r="B20" s="120">
        <v>-48</v>
      </c>
      <c r="C20" s="32">
        <v>-12</v>
      </c>
      <c r="D20" s="32">
        <v>-36</v>
      </c>
      <c r="E20" s="32">
        <v>0</v>
      </c>
      <c r="F20" s="32">
        <v>5</v>
      </c>
      <c r="G20" s="32">
        <v>-5</v>
      </c>
      <c r="H20" s="33">
        <v>-10</v>
      </c>
      <c r="I20" s="33">
        <v>-7</v>
      </c>
      <c r="J20" s="33">
        <v>-3</v>
      </c>
      <c r="K20" s="33">
        <v>2</v>
      </c>
      <c r="L20" s="33">
        <v>1</v>
      </c>
      <c r="M20" s="33">
        <v>1</v>
      </c>
      <c r="N20" s="33">
        <v>34</v>
      </c>
      <c r="O20" s="33">
        <v>15</v>
      </c>
      <c r="P20" s="33">
        <v>19</v>
      </c>
      <c r="Q20" s="33">
        <v>2</v>
      </c>
      <c r="R20" s="33">
        <v>1</v>
      </c>
      <c r="S20" s="33">
        <v>1</v>
      </c>
      <c r="T20" s="33">
        <v>44</v>
      </c>
      <c r="U20" s="33">
        <v>22</v>
      </c>
      <c r="V20" s="33">
        <v>22</v>
      </c>
      <c r="W20" s="33">
        <v>0</v>
      </c>
      <c r="X20" s="33">
        <v>0</v>
      </c>
      <c r="Y20" s="34">
        <v>0</v>
      </c>
      <c r="Z20" s="33"/>
    </row>
    <row r="21" spans="1:26" s="25" customFormat="1" ht="13.5" customHeight="1" x14ac:dyDescent="0.15">
      <c r="A21" s="38" t="s">
        <v>62</v>
      </c>
      <c r="B21" s="120">
        <v>-38</v>
      </c>
      <c r="C21" s="32">
        <v>-21</v>
      </c>
      <c r="D21" s="32">
        <v>-17</v>
      </c>
      <c r="E21" s="32">
        <v>9</v>
      </c>
      <c r="F21" s="32">
        <v>9</v>
      </c>
      <c r="G21" s="32">
        <v>0</v>
      </c>
      <c r="H21" s="33">
        <v>-30</v>
      </c>
      <c r="I21" s="33">
        <v>-19</v>
      </c>
      <c r="J21" s="33">
        <v>-11</v>
      </c>
      <c r="K21" s="33">
        <v>1</v>
      </c>
      <c r="L21" s="33">
        <v>0</v>
      </c>
      <c r="M21" s="33">
        <v>1</v>
      </c>
      <c r="N21" s="33">
        <v>17</v>
      </c>
      <c r="O21" s="33">
        <v>7</v>
      </c>
      <c r="P21" s="33">
        <v>10</v>
      </c>
      <c r="Q21" s="33">
        <v>1</v>
      </c>
      <c r="R21" s="33">
        <v>0</v>
      </c>
      <c r="S21" s="33">
        <v>1</v>
      </c>
      <c r="T21" s="33">
        <v>47</v>
      </c>
      <c r="U21" s="33">
        <v>26</v>
      </c>
      <c r="V21" s="33">
        <v>21</v>
      </c>
      <c r="W21" s="33">
        <v>0</v>
      </c>
      <c r="X21" s="33">
        <v>0</v>
      </c>
      <c r="Y21" s="34">
        <v>0</v>
      </c>
      <c r="Z21" s="33"/>
    </row>
    <row r="22" spans="1:26" s="25" customFormat="1" ht="13.5" customHeight="1" x14ac:dyDescent="0.15">
      <c r="A22" s="38" t="s">
        <v>63</v>
      </c>
      <c r="B22" s="120">
        <v>-32</v>
      </c>
      <c r="C22" s="32">
        <v>-19</v>
      </c>
      <c r="D22" s="32">
        <v>-13</v>
      </c>
      <c r="E22" s="32">
        <v>33</v>
      </c>
      <c r="F22" s="32">
        <v>21</v>
      </c>
      <c r="G22" s="32">
        <v>12</v>
      </c>
      <c r="H22" s="33">
        <v>-40</v>
      </c>
      <c r="I22" s="33">
        <v>-26</v>
      </c>
      <c r="J22" s="33">
        <v>-14</v>
      </c>
      <c r="K22" s="33">
        <v>1</v>
      </c>
      <c r="L22" s="33">
        <v>0</v>
      </c>
      <c r="M22" s="33">
        <v>1</v>
      </c>
      <c r="N22" s="33">
        <v>48</v>
      </c>
      <c r="O22" s="33">
        <v>18</v>
      </c>
      <c r="P22" s="33">
        <v>30</v>
      </c>
      <c r="Q22" s="33">
        <v>1</v>
      </c>
      <c r="R22" s="33">
        <v>0</v>
      </c>
      <c r="S22" s="33">
        <v>1</v>
      </c>
      <c r="T22" s="33">
        <v>88</v>
      </c>
      <c r="U22" s="33">
        <v>44</v>
      </c>
      <c r="V22" s="33">
        <v>44</v>
      </c>
      <c r="W22" s="33">
        <v>0</v>
      </c>
      <c r="X22" s="33">
        <v>0</v>
      </c>
      <c r="Y22" s="34">
        <v>0</v>
      </c>
      <c r="Z22" s="33"/>
    </row>
    <row r="23" spans="1:26" s="25" customFormat="1" ht="13.5" customHeight="1" x14ac:dyDescent="0.15">
      <c r="A23" s="38" t="s">
        <v>64</v>
      </c>
      <c r="B23" s="120">
        <v>-24</v>
      </c>
      <c r="C23" s="32">
        <v>-5</v>
      </c>
      <c r="D23" s="32">
        <v>-19</v>
      </c>
      <c r="E23" s="32">
        <v>-8</v>
      </c>
      <c r="F23" s="32">
        <v>-3</v>
      </c>
      <c r="G23" s="32">
        <v>-5</v>
      </c>
      <c r="H23" s="33">
        <v>-19</v>
      </c>
      <c r="I23" s="33">
        <v>-4</v>
      </c>
      <c r="J23" s="33">
        <v>-15</v>
      </c>
      <c r="K23" s="33">
        <v>-1</v>
      </c>
      <c r="L23" s="33">
        <v>0</v>
      </c>
      <c r="M23" s="33">
        <v>-1</v>
      </c>
      <c r="N23" s="33">
        <v>19</v>
      </c>
      <c r="O23" s="33">
        <v>12</v>
      </c>
      <c r="P23" s="33">
        <v>7</v>
      </c>
      <c r="Q23" s="33">
        <v>0</v>
      </c>
      <c r="R23" s="33">
        <v>0</v>
      </c>
      <c r="S23" s="33">
        <v>0</v>
      </c>
      <c r="T23" s="33">
        <v>38</v>
      </c>
      <c r="U23" s="33">
        <v>16</v>
      </c>
      <c r="V23" s="33">
        <v>22</v>
      </c>
      <c r="W23" s="33">
        <v>1</v>
      </c>
      <c r="X23" s="33">
        <v>0</v>
      </c>
      <c r="Y23" s="34">
        <v>1</v>
      </c>
      <c r="Z23" s="33"/>
    </row>
    <row r="24" spans="1:26" s="25" customFormat="1" ht="13.5" customHeight="1" x14ac:dyDescent="0.15">
      <c r="A24" s="38"/>
      <c r="B24" s="120"/>
      <c r="C24" s="32"/>
      <c r="D24" s="32"/>
      <c r="E24" s="32"/>
      <c r="F24" s="32"/>
      <c r="G24" s="32"/>
      <c r="H24" s="33"/>
      <c r="I24" s="33"/>
      <c r="J24" s="33"/>
      <c r="K24" s="33"/>
      <c r="L24" s="33"/>
      <c r="M24" s="33"/>
      <c r="N24" s="33"/>
      <c r="O24" s="33"/>
      <c r="P24" s="33"/>
      <c r="Q24" s="33"/>
      <c r="R24" s="33"/>
      <c r="S24" s="33"/>
      <c r="T24" s="33"/>
      <c r="U24" s="33"/>
      <c r="V24" s="33"/>
      <c r="W24" s="33"/>
      <c r="X24" s="33"/>
      <c r="Y24" s="34"/>
      <c r="Z24" s="33"/>
    </row>
    <row r="25" spans="1:26" s="25" customFormat="1" ht="13.5" customHeight="1" x14ac:dyDescent="0.15">
      <c r="A25" s="38" t="s">
        <v>65</v>
      </c>
      <c r="B25" s="120">
        <v>-26</v>
      </c>
      <c r="C25" s="32">
        <v>-1</v>
      </c>
      <c r="D25" s="32">
        <v>-25</v>
      </c>
      <c r="E25" s="32">
        <v>13</v>
      </c>
      <c r="F25" s="32">
        <v>8</v>
      </c>
      <c r="G25" s="32">
        <v>5</v>
      </c>
      <c r="H25" s="33">
        <v>-21</v>
      </c>
      <c r="I25" s="33">
        <v>-6</v>
      </c>
      <c r="J25" s="33">
        <v>-15</v>
      </c>
      <c r="K25" s="33">
        <v>0</v>
      </c>
      <c r="L25" s="33">
        <v>0</v>
      </c>
      <c r="M25" s="33">
        <v>0</v>
      </c>
      <c r="N25" s="33">
        <v>12</v>
      </c>
      <c r="O25" s="33">
        <v>8</v>
      </c>
      <c r="P25" s="33">
        <v>4</v>
      </c>
      <c r="Q25" s="33">
        <v>0</v>
      </c>
      <c r="R25" s="33">
        <v>0</v>
      </c>
      <c r="S25" s="33">
        <v>0</v>
      </c>
      <c r="T25" s="33">
        <v>33</v>
      </c>
      <c r="U25" s="33">
        <v>14</v>
      </c>
      <c r="V25" s="33">
        <v>19</v>
      </c>
      <c r="W25" s="33">
        <v>0</v>
      </c>
      <c r="X25" s="33">
        <v>0</v>
      </c>
      <c r="Y25" s="34">
        <v>0</v>
      </c>
      <c r="Z25" s="33"/>
    </row>
    <row r="26" spans="1:26" s="25" customFormat="1" ht="12" x14ac:dyDescent="0.15">
      <c r="A26" s="38" t="s">
        <v>66</v>
      </c>
      <c r="B26" s="120">
        <v>-11</v>
      </c>
      <c r="C26" s="32">
        <v>2</v>
      </c>
      <c r="D26" s="32">
        <v>-13</v>
      </c>
      <c r="E26" s="32">
        <v>3</v>
      </c>
      <c r="F26" s="32">
        <v>0</v>
      </c>
      <c r="G26" s="32">
        <v>3</v>
      </c>
      <c r="H26" s="33">
        <v>-12</v>
      </c>
      <c r="I26" s="33">
        <v>-4</v>
      </c>
      <c r="J26" s="33">
        <v>-8</v>
      </c>
      <c r="K26" s="33">
        <v>0</v>
      </c>
      <c r="L26" s="33">
        <v>0</v>
      </c>
      <c r="M26" s="33">
        <v>0</v>
      </c>
      <c r="N26" s="33">
        <v>10</v>
      </c>
      <c r="O26" s="33">
        <v>7</v>
      </c>
      <c r="P26" s="33">
        <v>3</v>
      </c>
      <c r="Q26" s="33">
        <v>0</v>
      </c>
      <c r="R26" s="33">
        <v>0</v>
      </c>
      <c r="S26" s="33">
        <v>0</v>
      </c>
      <c r="T26" s="33">
        <v>22</v>
      </c>
      <c r="U26" s="33">
        <v>11</v>
      </c>
      <c r="V26" s="33">
        <v>11</v>
      </c>
      <c r="W26" s="33">
        <v>0</v>
      </c>
      <c r="X26" s="33">
        <v>0</v>
      </c>
      <c r="Y26" s="34">
        <v>0</v>
      </c>
      <c r="Z26" s="33"/>
    </row>
    <row r="27" spans="1:26" s="25" customFormat="1" ht="13.5" customHeight="1" x14ac:dyDescent="0.15">
      <c r="A27" s="38" t="s">
        <v>67</v>
      </c>
      <c r="B27" s="120">
        <v>-15</v>
      </c>
      <c r="C27" s="32">
        <v>-3</v>
      </c>
      <c r="D27" s="32">
        <v>-12</v>
      </c>
      <c r="E27" s="32">
        <v>10</v>
      </c>
      <c r="F27" s="32">
        <v>8</v>
      </c>
      <c r="G27" s="32">
        <v>2</v>
      </c>
      <c r="H27" s="33">
        <v>-9</v>
      </c>
      <c r="I27" s="33">
        <v>-2</v>
      </c>
      <c r="J27" s="33">
        <v>-7</v>
      </c>
      <c r="K27" s="33">
        <v>0</v>
      </c>
      <c r="L27" s="33">
        <v>0</v>
      </c>
      <c r="M27" s="33">
        <v>0</v>
      </c>
      <c r="N27" s="33">
        <v>2</v>
      </c>
      <c r="O27" s="33">
        <v>1</v>
      </c>
      <c r="P27" s="33">
        <v>1</v>
      </c>
      <c r="Q27" s="33">
        <v>0</v>
      </c>
      <c r="R27" s="33">
        <v>0</v>
      </c>
      <c r="S27" s="33">
        <v>0</v>
      </c>
      <c r="T27" s="33">
        <v>11</v>
      </c>
      <c r="U27" s="33">
        <v>3</v>
      </c>
      <c r="V27" s="33">
        <v>8</v>
      </c>
      <c r="W27" s="33">
        <v>0</v>
      </c>
      <c r="X27" s="33">
        <v>0</v>
      </c>
      <c r="Y27" s="34">
        <v>0</v>
      </c>
      <c r="Z27" s="33"/>
    </row>
    <row r="28" spans="1:26" s="25" customFormat="1" ht="13.5" customHeight="1" x14ac:dyDescent="0.15">
      <c r="A28" s="38"/>
      <c r="B28" s="120"/>
      <c r="C28" s="32"/>
      <c r="D28" s="32"/>
      <c r="E28" s="32"/>
      <c r="F28" s="32"/>
      <c r="G28" s="32"/>
      <c r="H28" s="33"/>
      <c r="I28" s="33"/>
      <c r="J28" s="33"/>
      <c r="K28" s="33"/>
      <c r="L28" s="33"/>
      <c r="M28" s="33"/>
      <c r="N28" s="33"/>
      <c r="O28" s="33"/>
      <c r="P28" s="33"/>
      <c r="Q28" s="33"/>
      <c r="R28" s="33"/>
      <c r="S28" s="33"/>
      <c r="T28" s="33"/>
      <c r="U28" s="33"/>
      <c r="V28" s="33"/>
      <c r="W28" s="33"/>
      <c r="X28" s="33"/>
      <c r="Y28" s="34"/>
      <c r="Z28" s="33"/>
    </row>
    <row r="29" spans="1:26" s="25" customFormat="1" ht="13.5" customHeight="1" x14ac:dyDescent="0.15">
      <c r="A29" s="38" t="s">
        <v>68</v>
      </c>
      <c r="B29" s="120">
        <v>-8</v>
      </c>
      <c r="C29" s="32">
        <v>-2</v>
      </c>
      <c r="D29" s="32">
        <v>-6</v>
      </c>
      <c r="E29" s="32">
        <v>3</v>
      </c>
      <c r="F29" s="32">
        <v>1</v>
      </c>
      <c r="G29" s="32">
        <v>2</v>
      </c>
      <c r="H29" s="33">
        <v>-7</v>
      </c>
      <c r="I29" s="33">
        <v>-7</v>
      </c>
      <c r="J29" s="33">
        <v>0</v>
      </c>
      <c r="K29" s="33">
        <v>0</v>
      </c>
      <c r="L29" s="33">
        <v>0</v>
      </c>
      <c r="M29" s="33">
        <v>0</v>
      </c>
      <c r="N29" s="33">
        <v>13</v>
      </c>
      <c r="O29" s="33">
        <v>5</v>
      </c>
      <c r="P29" s="33">
        <v>8</v>
      </c>
      <c r="Q29" s="33">
        <v>0</v>
      </c>
      <c r="R29" s="33">
        <v>0</v>
      </c>
      <c r="S29" s="33">
        <v>0</v>
      </c>
      <c r="T29" s="33">
        <v>20</v>
      </c>
      <c r="U29" s="33">
        <v>12</v>
      </c>
      <c r="V29" s="33">
        <v>8</v>
      </c>
      <c r="W29" s="33">
        <v>0</v>
      </c>
      <c r="X29" s="33">
        <v>0</v>
      </c>
      <c r="Y29" s="34">
        <v>0</v>
      </c>
      <c r="Z29" s="33"/>
    </row>
    <row r="30" spans="1:26" s="25" customFormat="1" ht="12" x14ac:dyDescent="0.15">
      <c r="A30" s="38" t="s">
        <v>69</v>
      </c>
      <c r="B30" s="120">
        <v>-8</v>
      </c>
      <c r="C30" s="32">
        <v>-2</v>
      </c>
      <c r="D30" s="32">
        <v>-6</v>
      </c>
      <c r="E30" s="32">
        <v>3</v>
      </c>
      <c r="F30" s="32">
        <v>1</v>
      </c>
      <c r="G30" s="32">
        <v>2</v>
      </c>
      <c r="H30" s="33">
        <v>-7</v>
      </c>
      <c r="I30" s="33">
        <v>-7</v>
      </c>
      <c r="J30" s="33">
        <v>0</v>
      </c>
      <c r="K30" s="33">
        <v>0</v>
      </c>
      <c r="L30" s="33">
        <v>0</v>
      </c>
      <c r="M30" s="33">
        <v>0</v>
      </c>
      <c r="N30" s="33">
        <v>13</v>
      </c>
      <c r="O30" s="33">
        <v>5</v>
      </c>
      <c r="P30" s="33">
        <v>8</v>
      </c>
      <c r="Q30" s="33">
        <v>0</v>
      </c>
      <c r="R30" s="33">
        <v>0</v>
      </c>
      <c r="S30" s="33">
        <v>0</v>
      </c>
      <c r="T30" s="33">
        <v>20</v>
      </c>
      <c r="U30" s="33">
        <v>12</v>
      </c>
      <c r="V30" s="33">
        <v>8</v>
      </c>
      <c r="W30" s="33">
        <v>0</v>
      </c>
      <c r="X30" s="33">
        <v>0</v>
      </c>
      <c r="Y30" s="34">
        <v>0</v>
      </c>
      <c r="Z30" s="33"/>
    </row>
    <row r="31" spans="1:26" s="25" customFormat="1" ht="12" x14ac:dyDescent="0.15">
      <c r="A31" s="38"/>
      <c r="B31" s="120"/>
      <c r="C31" s="32"/>
      <c r="D31" s="32"/>
      <c r="E31" s="32"/>
      <c r="F31" s="32"/>
      <c r="G31" s="32"/>
      <c r="H31" s="33"/>
      <c r="I31" s="33"/>
      <c r="J31" s="33"/>
      <c r="K31" s="33"/>
      <c r="L31" s="33"/>
      <c r="M31" s="33"/>
      <c r="N31" s="33"/>
      <c r="O31" s="33"/>
      <c r="P31" s="33"/>
      <c r="Q31" s="33"/>
      <c r="R31" s="33"/>
      <c r="S31" s="33"/>
      <c r="T31" s="33"/>
      <c r="U31" s="33"/>
      <c r="V31" s="33"/>
      <c r="W31" s="33"/>
      <c r="X31" s="33"/>
      <c r="Y31" s="34"/>
      <c r="Z31" s="33"/>
    </row>
    <row r="32" spans="1:26" s="25" customFormat="1" ht="13.5" customHeight="1" x14ac:dyDescent="0.15">
      <c r="A32" s="38" t="s">
        <v>70</v>
      </c>
      <c r="B32" s="120">
        <v>8</v>
      </c>
      <c r="C32" s="32">
        <v>2</v>
      </c>
      <c r="D32" s="32">
        <v>6</v>
      </c>
      <c r="E32" s="32">
        <v>9</v>
      </c>
      <c r="F32" s="32">
        <v>2</v>
      </c>
      <c r="G32" s="32">
        <v>7</v>
      </c>
      <c r="H32" s="33">
        <v>-2</v>
      </c>
      <c r="I32" s="33">
        <v>-2</v>
      </c>
      <c r="J32" s="33">
        <v>0</v>
      </c>
      <c r="K32" s="33">
        <v>0</v>
      </c>
      <c r="L32" s="33">
        <v>0</v>
      </c>
      <c r="M32" s="33">
        <v>0</v>
      </c>
      <c r="N32" s="33">
        <v>12</v>
      </c>
      <c r="O32" s="33">
        <v>7</v>
      </c>
      <c r="P32" s="33">
        <v>5</v>
      </c>
      <c r="Q32" s="33">
        <v>0</v>
      </c>
      <c r="R32" s="33">
        <v>0</v>
      </c>
      <c r="S32" s="33">
        <v>0</v>
      </c>
      <c r="T32" s="33">
        <v>14</v>
      </c>
      <c r="U32" s="33">
        <v>9</v>
      </c>
      <c r="V32" s="33">
        <v>5</v>
      </c>
      <c r="W32" s="33">
        <v>0</v>
      </c>
      <c r="X32" s="33">
        <v>0</v>
      </c>
      <c r="Y32" s="34">
        <v>0</v>
      </c>
      <c r="Z32" s="33"/>
    </row>
    <row r="33" spans="1:26" s="25" customFormat="1" ht="12" x14ac:dyDescent="0.15">
      <c r="A33" s="38" t="s">
        <v>71</v>
      </c>
      <c r="B33" s="120">
        <v>25</v>
      </c>
      <c r="C33" s="32">
        <v>8</v>
      </c>
      <c r="D33" s="32">
        <v>17</v>
      </c>
      <c r="E33" s="32">
        <v>6</v>
      </c>
      <c r="F33" s="32">
        <v>-1</v>
      </c>
      <c r="G33" s="32">
        <v>7</v>
      </c>
      <c r="H33" s="33">
        <v>2</v>
      </c>
      <c r="I33" s="33">
        <v>0</v>
      </c>
      <c r="J33" s="33">
        <v>2</v>
      </c>
      <c r="K33" s="33">
        <v>0</v>
      </c>
      <c r="L33" s="33">
        <v>0</v>
      </c>
      <c r="M33" s="33">
        <v>0</v>
      </c>
      <c r="N33" s="33">
        <v>6</v>
      </c>
      <c r="O33" s="33">
        <v>3</v>
      </c>
      <c r="P33" s="33">
        <v>3</v>
      </c>
      <c r="Q33" s="33">
        <v>0</v>
      </c>
      <c r="R33" s="33">
        <v>0</v>
      </c>
      <c r="S33" s="33">
        <v>0</v>
      </c>
      <c r="T33" s="33">
        <v>4</v>
      </c>
      <c r="U33" s="33">
        <v>3</v>
      </c>
      <c r="V33" s="33">
        <v>1</v>
      </c>
      <c r="W33" s="33">
        <v>0</v>
      </c>
      <c r="X33" s="33">
        <v>0</v>
      </c>
      <c r="Y33" s="34">
        <v>0</v>
      </c>
      <c r="Z33" s="33"/>
    </row>
    <row r="34" spans="1:26" s="25" customFormat="1" ht="13.5" customHeight="1" x14ac:dyDescent="0.15">
      <c r="A34" s="38" t="s">
        <v>72</v>
      </c>
      <c r="B34" s="32">
        <v>-4</v>
      </c>
      <c r="C34" s="32">
        <v>-3</v>
      </c>
      <c r="D34" s="32">
        <v>-1</v>
      </c>
      <c r="E34" s="32">
        <v>3</v>
      </c>
      <c r="F34" s="32">
        <v>3</v>
      </c>
      <c r="G34" s="32">
        <v>0</v>
      </c>
      <c r="H34" s="33">
        <v>-3</v>
      </c>
      <c r="I34" s="33">
        <v>-1</v>
      </c>
      <c r="J34" s="33">
        <v>-2</v>
      </c>
      <c r="K34" s="33">
        <v>0</v>
      </c>
      <c r="L34" s="33">
        <v>0</v>
      </c>
      <c r="M34" s="33">
        <v>0</v>
      </c>
      <c r="N34" s="33">
        <v>3</v>
      </c>
      <c r="O34" s="33">
        <v>3</v>
      </c>
      <c r="P34" s="33">
        <v>0</v>
      </c>
      <c r="Q34" s="33">
        <v>0</v>
      </c>
      <c r="R34" s="33">
        <v>0</v>
      </c>
      <c r="S34" s="33">
        <v>0</v>
      </c>
      <c r="T34" s="33">
        <v>6</v>
      </c>
      <c r="U34" s="33">
        <v>4</v>
      </c>
      <c r="V34" s="33">
        <v>2</v>
      </c>
      <c r="W34" s="33">
        <v>0</v>
      </c>
      <c r="X34" s="33">
        <v>0</v>
      </c>
      <c r="Y34" s="34">
        <v>0</v>
      </c>
      <c r="Z34" s="33"/>
    </row>
    <row r="35" spans="1:26" s="25" customFormat="1" ht="13.5" customHeight="1" x14ac:dyDescent="0.15">
      <c r="A35" s="38" t="s">
        <v>73</v>
      </c>
      <c r="B35" s="32">
        <v>-13</v>
      </c>
      <c r="C35" s="32">
        <v>-3</v>
      </c>
      <c r="D35" s="32">
        <v>-10</v>
      </c>
      <c r="E35" s="32">
        <v>0</v>
      </c>
      <c r="F35" s="32">
        <v>0</v>
      </c>
      <c r="G35" s="32">
        <v>0</v>
      </c>
      <c r="H35" s="33">
        <v>-1</v>
      </c>
      <c r="I35" s="33">
        <v>-1</v>
      </c>
      <c r="J35" s="33">
        <v>0</v>
      </c>
      <c r="K35" s="33">
        <v>0</v>
      </c>
      <c r="L35" s="33">
        <v>0</v>
      </c>
      <c r="M35" s="33">
        <v>0</v>
      </c>
      <c r="N35" s="33">
        <v>3</v>
      </c>
      <c r="O35" s="33">
        <v>1</v>
      </c>
      <c r="P35" s="33">
        <v>2</v>
      </c>
      <c r="Q35" s="33">
        <v>0</v>
      </c>
      <c r="R35" s="33">
        <v>0</v>
      </c>
      <c r="S35" s="33">
        <v>0</v>
      </c>
      <c r="T35" s="33">
        <v>4</v>
      </c>
      <c r="U35" s="33">
        <v>2</v>
      </c>
      <c r="V35" s="33">
        <v>2</v>
      </c>
      <c r="W35" s="33">
        <v>0</v>
      </c>
      <c r="X35" s="33">
        <v>0</v>
      </c>
      <c r="Y35" s="34">
        <v>0</v>
      </c>
      <c r="Z35" s="33"/>
    </row>
    <row r="36" spans="1:26" s="25" customFormat="1" ht="13.5" customHeight="1" x14ac:dyDescent="0.15">
      <c r="A36" s="39"/>
      <c r="B36" s="40"/>
      <c r="C36" s="40"/>
      <c r="D36" s="40"/>
      <c r="E36" s="40"/>
      <c r="F36" s="40"/>
      <c r="G36" s="40"/>
      <c r="H36" s="41"/>
      <c r="I36" s="41"/>
      <c r="J36" s="41"/>
      <c r="K36" s="41"/>
      <c r="L36" s="41"/>
      <c r="M36" s="41"/>
      <c r="N36" s="41"/>
      <c r="O36" s="41"/>
      <c r="P36" s="41"/>
      <c r="Q36" s="41"/>
      <c r="R36" s="41"/>
      <c r="S36" s="41"/>
      <c r="T36" s="41"/>
      <c r="U36" s="41"/>
      <c r="V36" s="41"/>
      <c r="W36" s="41"/>
      <c r="X36" s="41"/>
      <c r="Y36" s="42"/>
      <c r="Z36" s="33"/>
    </row>
    <row r="37" spans="1:26" ht="7.5" customHeight="1" x14ac:dyDescent="0.15">
      <c r="A37" s="44"/>
      <c r="B37" s="44"/>
      <c r="C37" s="44"/>
      <c r="D37" s="44"/>
      <c r="E37" s="44"/>
      <c r="F37" s="44"/>
      <c r="G37" s="44"/>
      <c r="H37" s="45"/>
      <c r="I37" s="45"/>
      <c r="J37" s="45"/>
      <c r="K37" s="45"/>
      <c r="L37" s="45"/>
      <c r="M37" s="45"/>
      <c r="N37" s="45"/>
      <c r="O37" s="45"/>
      <c r="P37" s="45"/>
      <c r="Q37" s="45"/>
      <c r="R37" s="45"/>
      <c r="S37" s="45"/>
      <c r="T37" s="45"/>
      <c r="U37" s="45"/>
      <c r="V37" s="45"/>
      <c r="W37" s="45"/>
      <c r="X37" s="45"/>
      <c r="Y37" s="45"/>
      <c r="Z37" s="45"/>
    </row>
    <row r="38" spans="1:26" ht="13.5" customHeight="1" x14ac:dyDescent="0.15">
      <c r="A38" s="44"/>
      <c r="B38" s="44"/>
      <c r="C38" s="44"/>
      <c r="D38" s="44"/>
      <c r="E38" s="44"/>
      <c r="F38" s="44"/>
      <c r="G38" s="44"/>
      <c r="H38" s="45"/>
      <c r="I38" s="45"/>
      <c r="J38" s="45"/>
      <c r="K38" s="45"/>
      <c r="L38" s="45"/>
      <c r="M38" s="45"/>
      <c r="N38" s="45"/>
      <c r="O38" s="45"/>
      <c r="P38" s="45"/>
      <c r="Q38" s="45"/>
      <c r="R38" s="45"/>
      <c r="S38" s="45"/>
      <c r="T38" s="45"/>
      <c r="U38" s="45"/>
      <c r="V38" s="45"/>
      <c r="W38" s="45"/>
      <c r="X38" s="45"/>
      <c r="Y38" s="45"/>
      <c r="Z38" s="45"/>
    </row>
    <row r="39" spans="1:26" ht="13.5" customHeight="1" x14ac:dyDescent="0.15">
      <c r="A39" s="44"/>
      <c r="B39" s="44"/>
      <c r="C39" s="44"/>
      <c r="D39" s="44"/>
      <c r="E39" s="44"/>
      <c r="F39" s="44"/>
      <c r="G39" s="44"/>
      <c r="H39" s="45"/>
      <c r="I39" s="45"/>
      <c r="J39" s="45"/>
      <c r="K39" s="45"/>
      <c r="L39" s="45"/>
      <c r="M39" s="45"/>
      <c r="N39" s="45"/>
      <c r="O39" s="45"/>
      <c r="P39" s="45"/>
      <c r="Q39" s="45"/>
      <c r="R39" s="45"/>
      <c r="S39" s="45"/>
      <c r="T39" s="45"/>
      <c r="U39" s="45"/>
      <c r="V39" s="45"/>
      <c r="W39" s="45"/>
      <c r="X39" s="45"/>
      <c r="Y39" s="45"/>
      <c r="Z39" s="45"/>
    </row>
    <row r="40" spans="1:26" ht="13.5" customHeight="1" x14ac:dyDescent="0.15">
      <c r="A40" s="44"/>
      <c r="B40" s="44"/>
      <c r="C40" s="44"/>
      <c r="D40" s="44"/>
      <c r="E40" s="44"/>
      <c r="F40" s="44"/>
      <c r="G40" s="44"/>
      <c r="H40" s="45"/>
      <c r="I40" s="45"/>
      <c r="J40" s="45"/>
      <c r="K40" s="45"/>
      <c r="L40" s="45"/>
      <c r="M40" s="45"/>
      <c r="N40" s="45"/>
      <c r="O40" s="45"/>
      <c r="P40" s="45"/>
      <c r="Q40" s="45"/>
      <c r="R40" s="45"/>
      <c r="S40" s="45"/>
      <c r="T40" s="45"/>
      <c r="U40" s="45"/>
      <c r="V40" s="45"/>
      <c r="W40" s="45"/>
      <c r="X40" s="45"/>
      <c r="Y40" s="45"/>
      <c r="Z40" s="45"/>
    </row>
    <row r="41" spans="1:26" ht="13.5" customHeight="1" x14ac:dyDescent="0.15">
      <c r="A41" s="44"/>
      <c r="B41" s="44"/>
      <c r="C41" s="44"/>
      <c r="D41" s="44"/>
      <c r="E41" s="44"/>
      <c r="F41" s="44"/>
      <c r="G41" s="44"/>
      <c r="H41" s="45"/>
      <c r="I41" s="45"/>
      <c r="J41" s="45"/>
      <c r="K41" s="45"/>
      <c r="L41" s="45"/>
      <c r="M41" s="45"/>
      <c r="N41" s="45"/>
      <c r="O41" s="45"/>
      <c r="P41" s="45"/>
      <c r="Q41" s="45"/>
      <c r="R41" s="45"/>
      <c r="S41" s="45"/>
      <c r="T41" s="45"/>
      <c r="U41" s="45"/>
      <c r="V41" s="45"/>
      <c r="W41" s="45"/>
      <c r="X41" s="45"/>
      <c r="Y41" s="45"/>
      <c r="Z41" s="45"/>
    </row>
    <row r="42" spans="1:26" ht="7.5" customHeight="1" x14ac:dyDescent="0.15">
      <c r="A42" s="44"/>
      <c r="B42" s="44"/>
      <c r="C42" s="44"/>
      <c r="D42" s="44"/>
      <c r="E42" s="44"/>
      <c r="F42" s="44"/>
      <c r="G42" s="44"/>
      <c r="H42" s="45"/>
      <c r="I42" s="45"/>
      <c r="J42" s="45"/>
      <c r="K42" s="45"/>
      <c r="L42" s="45"/>
      <c r="M42" s="45"/>
      <c r="N42" s="45"/>
      <c r="O42" s="45"/>
      <c r="P42" s="45"/>
      <c r="Q42" s="45"/>
      <c r="R42" s="45"/>
      <c r="S42" s="45"/>
      <c r="T42" s="45"/>
      <c r="U42" s="45"/>
      <c r="V42" s="45"/>
      <c r="W42" s="45"/>
      <c r="X42" s="45"/>
      <c r="Y42" s="45"/>
      <c r="Z42" s="45"/>
    </row>
    <row r="43" spans="1:26" ht="13.5" customHeight="1" x14ac:dyDescent="0.15">
      <c r="A43" s="44"/>
      <c r="B43" s="44"/>
      <c r="C43" s="44"/>
      <c r="D43" s="44"/>
      <c r="E43" s="44"/>
      <c r="F43" s="44"/>
      <c r="G43" s="44"/>
      <c r="H43" s="45"/>
      <c r="I43" s="45"/>
      <c r="J43" s="45"/>
      <c r="K43" s="45"/>
      <c r="L43" s="45"/>
      <c r="M43" s="45"/>
      <c r="N43" s="45"/>
      <c r="O43" s="45"/>
      <c r="P43" s="45"/>
      <c r="Q43" s="45"/>
      <c r="R43" s="45"/>
      <c r="S43" s="45"/>
      <c r="T43" s="45"/>
      <c r="U43" s="45"/>
      <c r="V43" s="45"/>
      <c r="W43" s="45"/>
      <c r="X43" s="45"/>
      <c r="Y43" s="45"/>
      <c r="Z43" s="45"/>
    </row>
    <row r="44" spans="1:26" ht="13.5" customHeight="1" x14ac:dyDescent="0.15">
      <c r="A44" s="44"/>
      <c r="B44" s="44"/>
      <c r="C44" s="44"/>
      <c r="D44" s="44"/>
      <c r="E44" s="44"/>
      <c r="F44" s="44"/>
      <c r="G44" s="44"/>
      <c r="H44" s="45"/>
      <c r="I44" s="45"/>
      <c r="J44" s="45"/>
      <c r="K44" s="45"/>
      <c r="L44" s="45"/>
      <c r="M44" s="45"/>
      <c r="N44" s="45"/>
      <c r="O44" s="45"/>
      <c r="P44" s="45"/>
      <c r="Q44" s="45"/>
      <c r="R44" s="45"/>
      <c r="S44" s="45"/>
      <c r="T44" s="45"/>
      <c r="U44" s="45"/>
      <c r="V44" s="45"/>
      <c r="W44" s="45"/>
      <c r="X44" s="45"/>
      <c r="Y44" s="45"/>
      <c r="Z44" s="45"/>
    </row>
    <row r="45" spans="1:26" ht="13.5" customHeight="1" x14ac:dyDescent="0.15">
      <c r="A45" s="44"/>
      <c r="B45" s="44"/>
      <c r="C45" s="44"/>
      <c r="D45" s="44"/>
      <c r="E45" s="44"/>
      <c r="F45" s="44"/>
      <c r="G45" s="44"/>
      <c r="H45" s="45"/>
      <c r="I45" s="45"/>
      <c r="J45" s="45"/>
      <c r="K45" s="45"/>
      <c r="L45" s="45"/>
      <c r="M45" s="45"/>
      <c r="N45" s="45"/>
      <c r="O45" s="45"/>
      <c r="P45" s="45"/>
      <c r="Q45" s="45"/>
      <c r="R45" s="45"/>
      <c r="S45" s="45"/>
      <c r="T45" s="45"/>
      <c r="U45" s="45"/>
      <c r="V45" s="45"/>
      <c r="W45" s="45"/>
      <c r="X45" s="45"/>
      <c r="Y45" s="45"/>
      <c r="Z45" s="45"/>
    </row>
    <row r="46" spans="1:26" ht="7.5" customHeight="1" x14ac:dyDescent="0.15">
      <c r="A46" s="44"/>
      <c r="B46" s="44"/>
      <c r="C46" s="44"/>
      <c r="D46" s="44"/>
      <c r="E46" s="44"/>
      <c r="F46" s="44"/>
      <c r="G46" s="44"/>
      <c r="H46" s="45"/>
      <c r="I46" s="45"/>
      <c r="J46" s="45"/>
      <c r="K46" s="45"/>
      <c r="L46" s="45"/>
      <c r="M46" s="45"/>
      <c r="N46" s="45"/>
      <c r="O46" s="45"/>
      <c r="P46" s="45"/>
      <c r="Q46" s="45"/>
      <c r="R46" s="45"/>
      <c r="S46" s="45"/>
      <c r="T46" s="45"/>
      <c r="U46" s="45"/>
      <c r="V46" s="45"/>
      <c r="W46" s="45"/>
      <c r="X46" s="45"/>
      <c r="Y46" s="45"/>
      <c r="Z46" s="45"/>
    </row>
    <row r="47" spans="1:26" ht="13.5" customHeight="1" x14ac:dyDescent="0.15">
      <c r="A47" s="44"/>
      <c r="B47" s="44"/>
      <c r="C47" s="44"/>
      <c r="D47" s="44"/>
      <c r="E47" s="44"/>
      <c r="F47" s="44"/>
      <c r="G47" s="44"/>
      <c r="H47" s="45"/>
      <c r="I47" s="45"/>
      <c r="J47" s="45"/>
      <c r="K47" s="45"/>
      <c r="L47" s="45"/>
      <c r="M47" s="45"/>
      <c r="N47" s="45"/>
      <c r="O47" s="45"/>
      <c r="P47" s="45"/>
      <c r="Q47" s="45"/>
      <c r="R47" s="45"/>
      <c r="S47" s="45"/>
      <c r="T47" s="45"/>
      <c r="U47" s="45"/>
      <c r="V47" s="45"/>
      <c r="W47" s="45"/>
      <c r="X47" s="45"/>
      <c r="Y47" s="45"/>
      <c r="Z47" s="45"/>
    </row>
    <row r="48" spans="1:26" ht="13.5" customHeight="1" x14ac:dyDescent="0.15">
      <c r="A48" s="44"/>
      <c r="B48" s="44"/>
      <c r="C48" s="44"/>
      <c r="D48" s="44"/>
      <c r="E48" s="44"/>
      <c r="F48" s="44"/>
      <c r="G48" s="44"/>
      <c r="H48" s="45"/>
      <c r="I48" s="45"/>
      <c r="J48" s="45"/>
      <c r="K48" s="45"/>
      <c r="L48" s="45"/>
      <c r="M48" s="45"/>
      <c r="N48" s="45"/>
      <c r="O48" s="45"/>
      <c r="P48" s="45"/>
      <c r="Q48" s="45"/>
      <c r="R48" s="45"/>
      <c r="S48" s="45"/>
      <c r="T48" s="45"/>
      <c r="U48" s="45"/>
      <c r="V48" s="45"/>
      <c r="W48" s="45"/>
      <c r="X48" s="45"/>
      <c r="Y48" s="45"/>
      <c r="Z48" s="45"/>
    </row>
    <row r="49" spans="1:26" ht="13.5" customHeight="1" x14ac:dyDescent="0.15">
      <c r="A49" s="44"/>
      <c r="B49" s="44"/>
      <c r="C49" s="44"/>
      <c r="D49" s="44"/>
      <c r="E49" s="44"/>
      <c r="F49" s="44"/>
      <c r="G49" s="44"/>
      <c r="H49" s="45"/>
      <c r="I49" s="45"/>
      <c r="J49" s="45"/>
      <c r="K49" s="45"/>
      <c r="L49" s="45"/>
      <c r="M49" s="45"/>
      <c r="N49" s="45"/>
      <c r="O49" s="45"/>
      <c r="P49" s="45"/>
      <c r="Q49" s="45"/>
      <c r="R49" s="45"/>
      <c r="S49" s="45"/>
      <c r="T49" s="45"/>
      <c r="U49" s="45"/>
      <c r="V49" s="45"/>
      <c r="W49" s="45"/>
      <c r="X49" s="45"/>
      <c r="Y49" s="45"/>
      <c r="Z49" s="45"/>
    </row>
    <row r="50" spans="1:26" ht="13.5" customHeight="1" x14ac:dyDescent="0.15">
      <c r="A50" s="44"/>
      <c r="B50" s="44"/>
      <c r="C50" s="44"/>
      <c r="D50" s="44"/>
      <c r="E50" s="44"/>
      <c r="F50" s="44"/>
      <c r="G50" s="44"/>
      <c r="H50" s="45"/>
      <c r="I50" s="45"/>
      <c r="J50" s="45"/>
      <c r="K50" s="45"/>
      <c r="L50" s="45"/>
      <c r="M50" s="45"/>
      <c r="N50" s="45"/>
      <c r="O50" s="45"/>
      <c r="P50" s="45"/>
      <c r="Q50" s="45"/>
      <c r="R50" s="45"/>
      <c r="S50" s="45"/>
      <c r="T50" s="45"/>
      <c r="U50" s="45"/>
      <c r="V50" s="45"/>
      <c r="W50" s="45"/>
      <c r="X50" s="45"/>
      <c r="Y50" s="45"/>
      <c r="Z50" s="45"/>
    </row>
    <row r="51" spans="1:26" ht="13.5" customHeight="1" x14ac:dyDescent="0.15">
      <c r="A51" s="44"/>
      <c r="B51" s="44"/>
      <c r="C51" s="44"/>
      <c r="D51" s="44"/>
      <c r="E51" s="44"/>
      <c r="F51" s="44"/>
      <c r="G51" s="44"/>
      <c r="H51" s="45"/>
      <c r="I51" s="45"/>
      <c r="J51" s="45"/>
      <c r="K51" s="45"/>
      <c r="L51" s="45"/>
      <c r="M51" s="45"/>
      <c r="N51" s="45"/>
      <c r="O51" s="45"/>
      <c r="P51" s="45"/>
      <c r="Q51" s="45"/>
      <c r="R51" s="45"/>
      <c r="S51" s="45"/>
      <c r="T51" s="45"/>
      <c r="U51" s="45"/>
      <c r="V51" s="45"/>
      <c r="W51" s="45"/>
      <c r="X51" s="45"/>
      <c r="Y51" s="45"/>
      <c r="Z51" s="45"/>
    </row>
    <row r="52" spans="1:26" ht="13.5" customHeight="1" x14ac:dyDescent="0.15">
      <c r="A52" s="44"/>
      <c r="B52" s="44"/>
      <c r="C52" s="44"/>
      <c r="D52" s="44"/>
      <c r="E52" s="44"/>
      <c r="F52" s="44"/>
      <c r="G52" s="44"/>
      <c r="H52" s="45"/>
      <c r="I52" s="45"/>
      <c r="J52" s="45"/>
      <c r="K52" s="45"/>
      <c r="L52" s="45"/>
      <c r="M52" s="45"/>
      <c r="N52" s="45"/>
      <c r="O52" s="45"/>
      <c r="P52" s="45"/>
      <c r="Q52" s="45"/>
      <c r="R52" s="45"/>
      <c r="S52" s="45"/>
      <c r="T52" s="45"/>
      <c r="U52" s="45"/>
      <c r="V52" s="45"/>
      <c r="W52" s="45"/>
      <c r="X52" s="45"/>
      <c r="Y52" s="45"/>
      <c r="Z52" s="45"/>
    </row>
    <row r="53" spans="1:26" ht="13.5" customHeight="1" x14ac:dyDescent="0.15">
      <c r="H53" s="46"/>
      <c r="I53" s="46"/>
      <c r="J53" s="46"/>
      <c r="K53" s="46"/>
      <c r="L53" s="46"/>
      <c r="M53" s="46"/>
      <c r="N53" s="46"/>
      <c r="O53" s="46"/>
      <c r="P53" s="46"/>
      <c r="Q53" s="46"/>
      <c r="R53" s="46"/>
      <c r="S53" s="46"/>
      <c r="T53" s="46"/>
      <c r="U53" s="46"/>
      <c r="V53" s="46"/>
      <c r="W53" s="46"/>
      <c r="X53" s="46"/>
      <c r="Y53" s="46"/>
      <c r="Z53" s="46"/>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rintOptions horizontalCentered="1" verticalCentered="1"/>
  <pageMargins left="0.11811023622047245" right="7.874015748031496E-2" top="0.74803149606299213" bottom="0.51181102362204722" header="0.39370078740157483"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sheetPr>
    <pageSetUpPr fitToPage="1"/>
  </sheetPr>
  <dimension ref="A1:AE53"/>
  <sheetViews>
    <sheetView zoomScaleNormal="100" zoomScaleSheetLayoutView="100" workbookViewId="0"/>
  </sheetViews>
  <sheetFormatPr defaultColWidth="7.625" defaultRowHeight="13.5" x14ac:dyDescent="0.15"/>
  <cols>
    <col min="1" max="1" width="10.75" style="21" customWidth="1"/>
    <col min="2" max="3" width="6.375" style="21" customWidth="1"/>
    <col min="4" max="7" width="5.75" style="21" customWidth="1"/>
    <col min="8" max="10" width="5.875" style="21" bestFit="1" customWidth="1"/>
    <col min="11" max="31" width="5.75" style="21" customWidth="1"/>
    <col min="32" max="16384" width="7.625" style="21"/>
  </cols>
  <sheetData>
    <row r="1" spans="1:31" x14ac:dyDescent="0.15">
      <c r="AE1" s="22"/>
    </row>
    <row r="2" spans="1:31" ht="15" customHeight="1" x14ac:dyDescent="0.15">
      <c r="A2" s="47" t="s">
        <v>116</v>
      </c>
      <c r="B2" s="23"/>
      <c r="C2" s="23"/>
      <c r="D2" s="23"/>
      <c r="E2" s="23"/>
      <c r="F2" s="23"/>
      <c r="G2" s="23"/>
      <c r="H2" s="23"/>
      <c r="I2" s="23"/>
      <c r="J2" s="23"/>
      <c r="K2" s="23"/>
      <c r="L2" s="23"/>
      <c r="M2" s="23"/>
      <c r="N2" s="23"/>
      <c r="O2" s="23"/>
      <c r="P2" s="23"/>
      <c r="Q2" s="23"/>
      <c r="R2" s="23"/>
      <c r="S2" s="23"/>
      <c r="AE2" s="22"/>
    </row>
    <row r="3" spans="1:31" s="25" customFormat="1" ht="12" customHeight="1" x14ac:dyDescent="0.15">
      <c r="A3" s="140" t="s">
        <v>36</v>
      </c>
      <c r="B3" s="145" t="s">
        <v>39</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7"/>
    </row>
    <row r="4" spans="1:31" s="25" customFormat="1" ht="12" customHeight="1" x14ac:dyDescent="0.15">
      <c r="A4" s="141"/>
      <c r="B4" s="152" t="s">
        <v>40</v>
      </c>
      <c r="C4" s="153"/>
      <c r="D4" s="153"/>
      <c r="E4" s="146"/>
      <c r="F4" s="146"/>
      <c r="G4" s="147"/>
      <c r="H4" s="152" t="s">
        <v>43</v>
      </c>
      <c r="I4" s="153"/>
      <c r="J4" s="153"/>
      <c r="K4" s="146"/>
      <c r="L4" s="146"/>
      <c r="M4" s="147"/>
      <c r="N4" s="152" t="s">
        <v>44</v>
      </c>
      <c r="O4" s="153"/>
      <c r="P4" s="153"/>
      <c r="Q4" s="146"/>
      <c r="R4" s="146"/>
      <c r="S4" s="147"/>
      <c r="T4" s="152" t="s">
        <v>45</v>
      </c>
      <c r="U4" s="153"/>
      <c r="V4" s="153"/>
      <c r="W4" s="146"/>
      <c r="X4" s="146"/>
      <c r="Y4" s="147"/>
      <c r="Z4" s="152" t="s">
        <v>46</v>
      </c>
      <c r="AA4" s="153"/>
      <c r="AB4" s="153"/>
      <c r="AC4" s="146"/>
      <c r="AD4" s="146"/>
      <c r="AE4" s="147"/>
    </row>
    <row r="5" spans="1:31" s="25" customFormat="1" ht="12" customHeight="1" x14ac:dyDescent="0.15">
      <c r="A5" s="141"/>
      <c r="B5" s="148"/>
      <c r="C5" s="149"/>
      <c r="D5" s="149"/>
      <c r="E5" s="158" t="s">
        <v>47</v>
      </c>
      <c r="F5" s="146"/>
      <c r="G5" s="147"/>
      <c r="H5" s="149"/>
      <c r="I5" s="149"/>
      <c r="J5" s="149"/>
      <c r="K5" s="158" t="s">
        <v>47</v>
      </c>
      <c r="L5" s="146"/>
      <c r="M5" s="147"/>
      <c r="N5" s="149"/>
      <c r="O5" s="149"/>
      <c r="P5" s="149"/>
      <c r="Q5" s="158" t="s">
        <v>47</v>
      </c>
      <c r="R5" s="146"/>
      <c r="S5" s="147"/>
      <c r="T5" s="149"/>
      <c r="U5" s="149"/>
      <c r="V5" s="149"/>
      <c r="W5" s="158" t="s">
        <v>47</v>
      </c>
      <c r="X5" s="146"/>
      <c r="Y5" s="147"/>
      <c r="Z5" s="149"/>
      <c r="AA5" s="149"/>
      <c r="AB5" s="149"/>
      <c r="AC5" s="160" t="s">
        <v>47</v>
      </c>
      <c r="AD5" s="153"/>
      <c r="AE5" s="161"/>
    </row>
    <row r="6" spans="1:31" s="25" customFormat="1" ht="12" customHeight="1" x14ac:dyDescent="0.15">
      <c r="A6" s="142"/>
      <c r="B6" s="28" t="s">
        <v>48</v>
      </c>
      <c r="C6" s="27" t="s">
        <v>1</v>
      </c>
      <c r="D6" s="28" t="s">
        <v>2</v>
      </c>
      <c r="E6" s="29" t="s">
        <v>48</v>
      </c>
      <c r="F6" s="30" t="s">
        <v>1</v>
      </c>
      <c r="G6" s="29" t="s">
        <v>2</v>
      </c>
      <c r="H6" s="28" t="s">
        <v>48</v>
      </c>
      <c r="I6" s="28" t="s">
        <v>1</v>
      </c>
      <c r="J6" s="28" t="s">
        <v>2</v>
      </c>
      <c r="K6" s="28" t="s">
        <v>48</v>
      </c>
      <c r="L6" s="29" t="s">
        <v>1</v>
      </c>
      <c r="M6" s="29" t="s">
        <v>2</v>
      </c>
      <c r="N6" s="28" t="s">
        <v>48</v>
      </c>
      <c r="O6" s="28" t="s">
        <v>1</v>
      </c>
      <c r="P6" s="28" t="s">
        <v>2</v>
      </c>
      <c r="Q6" s="28" t="s">
        <v>48</v>
      </c>
      <c r="R6" s="29" t="s">
        <v>1</v>
      </c>
      <c r="S6" s="29" t="s">
        <v>2</v>
      </c>
      <c r="T6" s="28" t="s">
        <v>48</v>
      </c>
      <c r="U6" s="28" t="s">
        <v>1</v>
      </c>
      <c r="V6" s="28" t="s">
        <v>2</v>
      </c>
      <c r="W6" s="28" t="s">
        <v>48</v>
      </c>
      <c r="X6" s="29" t="s">
        <v>1</v>
      </c>
      <c r="Y6" s="29" t="s">
        <v>2</v>
      </c>
      <c r="Z6" s="28" t="s">
        <v>48</v>
      </c>
      <c r="AA6" s="28" t="s">
        <v>1</v>
      </c>
      <c r="AB6" s="28" t="s">
        <v>2</v>
      </c>
      <c r="AC6" s="28" t="s">
        <v>48</v>
      </c>
      <c r="AD6" s="28" t="s">
        <v>1</v>
      </c>
      <c r="AE6" s="28" t="s">
        <v>2</v>
      </c>
    </row>
    <row r="7" spans="1:31" s="25" customFormat="1" ht="13.5" customHeight="1" x14ac:dyDescent="0.15">
      <c r="A7" s="31" t="s">
        <v>49</v>
      </c>
      <c r="B7" s="35">
        <v>186</v>
      </c>
      <c r="C7" s="33">
        <v>163</v>
      </c>
      <c r="D7" s="33">
        <v>23</v>
      </c>
      <c r="E7" s="33">
        <v>141</v>
      </c>
      <c r="F7" s="33">
        <v>119</v>
      </c>
      <c r="G7" s="33">
        <v>22</v>
      </c>
      <c r="H7" s="36">
        <v>1440</v>
      </c>
      <c r="I7" s="36">
        <v>766</v>
      </c>
      <c r="J7" s="36">
        <v>674</v>
      </c>
      <c r="K7" s="36">
        <v>197</v>
      </c>
      <c r="L7" s="36">
        <v>114</v>
      </c>
      <c r="M7" s="36">
        <v>83</v>
      </c>
      <c r="N7" s="36">
        <v>1440</v>
      </c>
      <c r="O7" s="36">
        <v>766</v>
      </c>
      <c r="P7" s="36">
        <v>674</v>
      </c>
      <c r="Q7" s="36">
        <v>197</v>
      </c>
      <c r="R7" s="36">
        <v>114</v>
      </c>
      <c r="S7" s="36">
        <v>83</v>
      </c>
      <c r="T7" s="36">
        <v>2552</v>
      </c>
      <c r="U7" s="36">
        <v>1463</v>
      </c>
      <c r="V7" s="36">
        <v>1089</v>
      </c>
      <c r="W7" s="36">
        <v>804</v>
      </c>
      <c r="X7" s="36">
        <v>499</v>
      </c>
      <c r="Y7" s="36">
        <v>305</v>
      </c>
      <c r="Z7" s="36">
        <v>2366</v>
      </c>
      <c r="AA7" s="36">
        <v>1300</v>
      </c>
      <c r="AB7" s="36">
        <v>1066</v>
      </c>
      <c r="AC7" s="36">
        <v>663</v>
      </c>
      <c r="AD7" s="36">
        <v>380</v>
      </c>
      <c r="AE7" s="37">
        <v>283</v>
      </c>
    </row>
    <row r="8" spans="1:31" s="25" customFormat="1" ht="13.5" customHeight="1" x14ac:dyDescent="0.15">
      <c r="A8" s="38" t="s">
        <v>50</v>
      </c>
      <c r="B8" s="35">
        <v>182</v>
      </c>
      <c r="C8" s="33">
        <v>149</v>
      </c>
      <c r="D8" s="33">
        <v>33</v>
      </c>
      <c r="E8" s="33">
        <v>116</v>
      </c>
      <c r="F8" s="33">
        <v>108</v>
      </c>
      <c r="G8" s="33">
        <v>8</v>
      </c>
      <c r="H8" s="36">
        <v>1329</v>
      </c>
      <c r="I8" s="36">
        <v>704</v>
      </c>
      <c r="J8" s="36">
        <v>625</v>
      </c>
      <c r="K8" s="36">
        <v>174</v>
      </c>
      <c r="L8" s="36">
        <v>100</v>
      </c>
      <c r="M8" s="36">
        <v>74</v>
      </c>
      <c r="N8" s="36">
        <v>1319</v>
      </c>
      <c r="O8" s="36">
        <v>698</v>
      </c>
      <c r="P8" s="36">
        <v>621</v>
      </c>
      <c r="Q8" s="36">
        <v>171</v>
      </c>
      <c r="R8" s="36">
        <v>98</v>
      </c>
      <c r="S8" s="36">
        <v>73</v>
      </c>
      <c r="T8" s="36">
        <v>2433</v>
      </c>
      <c r="U8" s="36">
        <v>1377</v>
      </c>
      <c r="V8" s="36">
        <v>1056</v>
      </c>
      <c r="W8" s="36">
        <v>746</v>
      </c>
      <c r="X8" s="36">
        <v>460</v>
      </c>
      <c r="Y8" s="36">
        <v>286</v>
      </c>
      <c r="Z8" s="36">
        <v>2261</v>
      </c>
      <c r="AA8" s="36">
        <v>1234</v>
      </c>
      <c r="AB8" s="36">
        <v>1027</v>
      </c>
      <c r="AC8" s="36">
        <v>633</v>
      </c>
      <c r="AD8" s="36">
        <v>354</v>
      </c>
      <c r="AE8" s="37">
        <v>279</v>
      </c>
    </row>
    <row r="9" spans="1:31" s="25" customFormat="1" ht="13.5" customHeight="1" x14ac:dyDescent="0.15">
      <c r="A9" s="38" t="s">
        <v>51</v>
      </c>
      <c r="B9" s="35">
        <v>4</v>
      </c>
      <c r="C9" s="33">
        <v>14</v>
      </c>
      <c r="D9" s="33">
        <v>-10</v>
      </c>
      <c r="E9" s="33">
        <v>25</v>
      </c>
      <c r="F9" s="33">
        <v>11</v>
      </c>
      <c r="G9" s="33">
        <v>14</v>
      </c>
      <c r="H9" s="33">
        <v>111</v>
      </c>
      <c r="I9" s="33">
        <v>62</v>
      </c>
      <c r="J9" s="33">
        <v>49</v>
      </c>
      <c r="K9" s="33">
        <v>23</v>
      </c>
      <c r="L9" s="33">
        <v>14</v>
      </c>
      <c r="M9" s="33">
        <v>9</v>
      </c>
      <c r="N9" s="33">
        <v>121</v>
      </c>
      <c r="O9" s="33">
        <v>68</v>
      </c>
      <c r="P9" s="33">
        <v>53</v>
      </c>
      <c r="Q9" s="33">
        <v>26</v>
      </c>
      <c r="R9" s="33">
        <v>16</v>
      </c>
      <c r="S9" s="33">
        <v>10</v>
      </c>
      <c r="T9" s="33">
        <v>119</v>
      </c>
      <c r="U9" s="33">
        <v>86</v>
      </c>
      <c r="V9" s="33">
        <v>33</v>
      </c>
      <c r="W9" s="33">
        <v>58</v>
      </c>
      <c r="X9" s="33">
        <v>39</v>
      </c>
      <c r="Y9" s="33">
        <v>19</v>
      </c>
      <c r="Z9" s="33">
        <v>105</v>
      </c>
      <c r="AA9" s="33">
        <v>66</v>
      </c>
      <c r="AB9" s="33">
        <v>39</v>
      </c>
      <c r="AC9" s="33">
        <v>30</v>
      </c>
      <c r="AD9" s="33">
        <v>26</v>
      </c>
      <c r="AE9" s="34">
        <v>4</v>
      </c>
    </row>
    <row r="10" spans="1:31" s="25" customFormat="1" ht="13.5" customHeight="1" x14ac:dyDescent="0.15">
      <c r="A10" s="38"/>
      <c r="B10" s="35"/>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4"/>
    </row>
    <row r="11" spans="1:31" s="25" customFormat="1" ht="12" x14ac:dyDescent="0.15">
      <c r="A11" s="38" t="s">
        <v>52</v>
      </c>
      <c r="B11" s="35">
        <v>133</v>
      </c>
      <c r="C11" s="33">
        <v>75</v>
      </c>
      <c r="D11" s="33">
        <v>58</v>
      </c>
      <c r="E11" s="33">
        <v>22</v>
      </c>
      <c r="F11" s="33">
        <v>21</v>
      </c>
      <c r="G11" s="33">
        <v>1</v>
      </c>
      <c r="H11" s="33">
        <v>205</v>
      </c>
      <c r="I11" s="33">
        <v>100</v>
      </c>
      <c r="J11" s="33">
        <v>105</v>
      </c>
      <c r="K11" s="33">
        <v>19</v>
      </c>
      <c r="L11" s="33">
        <v>11</v>
      </c>
      <c r="M11" s="33">
        <v>8</v>
      </c>
      <c r="N11" s="33">
        <v>166</v>
      </c>
      <c r="O11" s="33">
        <v>85</v>
      </c>
      <c r="P11" s="33">
        <v>81</v>
      </c>
      <c r="Q11" s="33">
        <v>5</v>
      </c>
      <c r="R11" s="33">
        <v>4</v>
      </c>
      <c r="S11" s="33">
        <v>1</v>
      </c>
      <c r="T11" s="33">
        <v>667</v>
      </c>
      <c r="U11" s="33">
        <v>346</v>
      </c>
      <c r="V11" s="33">
        <v>321</v>
      </c>
      <c r="W11" s="33">
        <v>82</v>
      </c>
      <c r="X11" s="33">
        <v>50</v>
      </c>
      <c r="Y11" s="33">
        <v>32</v>
      </c>
      <c r="Z11" s="33">
        <v>573</v>
      </c>
      <c r="AA11" s="33">
        <v>286</v>
      </c>
      <c r="AB11" s="33">
        <v>287</v>
      </c>
      <c r="AC11" s="33">
        <v>74</v>
      </c>
      <c r="AD11" s="33">
        <v>36</v>
      </c>
      <c r="AE11" s="34">
        <v>38</v>
      </c>
    </row>
    <row r="12" spans="1:31" s="25" customFormat="1" ht="13.5" customHeight="1" x14ac:dyDescent="0.15">
      <c r="A12" s="38" t="s">
        <v>53</v>
      </c>
      <c r="B12" s="35">
        <v>-67</v>
      </c>
      <c r="C12" s="33">
        <v>-8</v>
      </c>
      <c r="D12" s="33">
        <v>-59</v>
      </c>
      <c r="E12" s="33">
        <v>-14</v>
      </c>
      <c r="F12" s="33">
        <v>1</v>
      </c>
      <c r="G12" s="33">
        <v>-15</v>
      </c>
      <c r="H12" s="33">
        <v>105</v>
      </c>
      <c r="I12" s="33">
        <v>63</v>
      </c>
      <c r="J12" s="33">
        <v>42</v>
      </c>
      <c r="K12" s="33">
        <v>17</v>
      </c>
      <c r="L12" s="33">
        <v>12</v>
      </c>
      <c r="M12" s="33">
        <v>5</v>
      </c>
      <c r="N12" s="33">
        <v>121</v>
      </c>
      <c r="O12" s="33">
        <v>66</v>
      </c>
      <c r="P12" s="33">
        <v>55</v>
      </c>
      <c r="Q12" s="33">
        <v>13</v>
      </c>
      <c r="R12" s="33">
        <v>9</v>
      </c>
      <c r="S12" s="33">
        <v>4</v>
      </c>
      <c r="T12" s="33">
        <v>208</v>
      </c>
      <c r="U12" s="33">
        <v>123</v>
      </c>
      <c r="V12" s="33">
        <v>85</v>
      </c>
      <c r="W12" s="33">
        <v>89</v>
      </c>
      <c r="X12" s="33">
        <v>47</v>
      </c>
      <c r="Y12" s="33">
        <v>42</v>
      </c>
      <c r="Z12" s="33">
        <v>259</v>
      </c>
      <c r="AA12" s="33">
        <v>128</v>
      </c>
      <c r="AB12" s="33">
        <v>131</v>
      </c>
      <c r="AC12" s="33">
        <v>107</v>
      </c>
      <c r="AD12" s="33">
        <v>49</v>
      </c>
      <c r="AE12" s="34">
        <v>58</v>
      </c>
    </row>
    <row r="13" spans="1:31" s="25" customFormat="1" ht="13.5" customHeight="1" x14ac:dyDescent="0.15">
      <c r="A13" s="38" t="s">
        <v>54</v>
      </c>
      <c r="B13" s="35">
        <v>24</v>
      </c>
      <c r="C13" s="33">
        <v>9</v>
      </c>
      <c r="D13" s="33">
        <v>15</v>
      </c>
      <c r="E13" s="33">
        <v>10</v>
      </c>
      <c r="F13" s="33">
        <v>9</v>
      </c>
      <c r="G13" s="33">
        <v>1</v>
      </c>
      <c r="H13" s="33">
        <v>71</v>
      </c>
      <c r="I13" s="33">
        <v>38</v>
      </c>
      <c r="J13" s="33">
        <v>33</v>
      </c>
      <c r="K13" s="33">
        <v>8</v>
      </c>
      <c r="L13" s="33">
        <v>5</v>
      </c>
      <c r="M13" s="33">
        <v>3</v>
      </c>
      <c r="N13" s="33">
        <v>66</v>
      </c>
      <c r="O13" s="33">
        <v>37</v>
      </c>
      <c r="P13" s="33">
        <v>29</v>
      </c>
      <c r="Q13" s="33">
        <v>8</v>
      </c>
      <c r="R13" s="33">
        <v>5</v>
      </c>
      <c r="S13" s="33">
        <v>3</v>
      </c>
      <c r="T13" s="33">
        <v>159</v>
      </c>
      <c r="U13" s="33">
        <v>80</v>
      </c>
      <c r="V13" s="33">
        <v>79</v>
      </c>
      <c r="W13" s="33">
        <v>53</v>
      </c>
      <c r="X13" s="33">
        <v>29</v>
      </c>
      <c r="Y13" s="33">
        <v>24</v>
      </c>
      <c r="Z13" s="33">
        <v>140</v>
      </c>
      <c r="AA13" s="33">
        <v>72</v>
      </c>
      <c r="AB13" s="33">
        <v>68</v>
      </c>
      <c r="AC13" s="33">
        <v>43</v>
      </c>
      <c r="AD13" s="33">
        <v>20</v>
      </c>
      <c r="AE13" s="34">
        <v>23</v>
      </c>
    </row>
    <row r="14" spans="1:31" s="25" customFormat="1" ht="13.5" customHeight="1" x14ac:dyDescent="0.15">
      <c r="A14" s="38" t="s">
        <v>55</v>
      </c>
      <c r="B14" s="35">
        <v>26</v>
      </c>
      <c r="C14" s="33">
        <v>-3</v>
      </c>
      <c r="D14" s="33">
        <v>29</v>
      </c>
      <c r="E14" s="33">
        <v>6</v>
      </c>
      <c r="F14" s="33">
        <v>-6</v>
      </c>
      <c r="G14" s="33">
        <v>12</v>
      </c>
      <c r="H14" s="33">
        <v>91</v>
      </c>
      <c r="I14" s="33">
        <v>46</v>
      </c>
      <c r="J14" s="33">
        <v>45</v>
      </c>
      <c r="K14" s="33">
        <v>7</v>
      </c>
      <c r="L14" s="33">
        <v>6</v>
      </c>
      <c r="M14" s="33">
        <v>1</v>
      </c>
      <c r="N14" s="33">
        <v>98</v>
      </c>
      <c r="O14" s="33">
        <v>52</v>
      </c>
      <c r="P14" s="33">
        <v>46</v>
      </c>
      <c r="Q14" s="33">
        <v>13</v>
      </c>
      <c r="R14" s="33">
        <v>8</v>
      </c>
      <c r="S14" s="33">
        <v>5</v>
      </c>
      <c r="T14" s="33">
        <v>139</v>
      </c>
      <c r="U14" s="33">
        <v>62</v>
      </c>
      <c r="V14" s="33">
        <v>77</v>
      </c>
      <c r="W14" s="33">
        <v>44</v>
      </c>
      <c r="X14" s="33">
        <v>20</v>
      </c>
      <c r="Y14" s="33">
        <v>24</v>
      </c>
      <c r="Z14" s="33">
        <v>106</v>
      </c>
      <c r="AA14" s="33">
        <v>59</v>
      </c>
      <c r="AB14" s="33">
        <v>47</v>
      </c>
      <c r="AC14" s="33">
        <v>32</v>
      </c>
      <c r="AD14" s="33">
        <v>24</v>
      </c>
      <c r="AE14" s="34">
        <v>8</v>
      </c>
    </row>
    <row r="15" spans="1:31" s="25" customFormat="1" ht="13.5" customHeight="1" x14ac:dyDescent="0.15">
      <c r="A15" s="38" t="s">
        <v>56</v>
      </c>
      <c r="B15" s="35">
        <v>24</v>
      </c>
      <c r="C15" s="33">
        <v>29</v>
      </c>
      <c r="D15" s="33">
        <v>-5</v>
      </c>
      <c r="E15" s="33">
        <v>13</v>
      </c>
      <c r="F15" s="33">
        <v>16</v>
      </c>
      <c r="G15" s="33">
        <v>-3</v>
      </c>
      <c r="H15" s="33">
        <v>171</v>
      </c>
      <c r="I15" s="33">
        <v>87</v>
      </c>
      <c r="J15" s="33">
        <v>84</v>
      </c>
      <c r="K15" s="33">
        <v>21</v>
      </c>
      <c r="L15" s="33">
        <v>10</v>
      </c>
      <c r="M15" s="33">
        <v>11</v>
      </c>
      <c r="N15" s="33">
        <v>205</v>
      </c>
      <c r="O15" s="33">
        <v>103</v>
      </c>
      <c r="P15" s="33">
        <v>102</v>
      </c>
      <c r="Q15" s="33">
        <v>29</v>
      </c>
      <c r="R15" s="33">
        <v>16</v>
      </c>
      <c r="S15" s="33">
        <v>13</v>
      </c>
      <c r="T15" s="33">
        <v>312</v>
      </c>
      <c r="U15" s="33">
        <v>191</v>
      </c>
      <c r="V15" s="33">
        <v>121</v>
      </c>
      <c r="W15" s="33">
        <v>76</v>
      </c>
      <c r="X15" s="33">
        <v>51</v>
      </c>
      <c r="Y15" s="33">
        <v>25</v>
      </c>
      <c r="Z15" s="33">
        <v>254</v>
      </c>
      <c r="AA15" s="33">
        <v>146</v>
      </c>
      <c r="AB15" s="33">
        <v>108</v>
      </c>
      <c r="AC15" s="33">
        <v>55</v>
      </c>
      <c r="AD15" s="33">
        <v>29</v>
      </c>
      <c r="AE15" s="34">
        <v>26</v>
      </c>
    </row>
    <row r="16" spans="1:31" s="25" customFormat="1" ht="13.5" customHeight="1" x14ac:dyDescent="0.15">
      <c r="A16" s="38" t="s">
        <v>57</v>
      </c>
      <c r="B16" s="35">
        <v>48</v>
      </c>
      <c r="C16" s="33">
        <v>25</v>
      </c>
      <c r="D16" s="33">
        <v>23</v>
      </c>
      <c r="E16" s="33">
        <v>30</v>
      </c>
      <c r="F16" s="33">
        <v>25</v>
      </c>
      <c r="G16" s="33">
        <v>5</v>
      </c>
      <c r="H16" s="33">
        <v>117</v>
      </c>
      <c r="I16" s="33">
        <v>55</v>
      </c>
      <c r="J16" s="33">
        <v>62</v>
      </c>
      <c r="K16" s="33">
        <v>8</v>
      </c>
      <c r="L16" s="33">
        <v>2</v>
      </c>
      <c r="M16" s="33">
        <v>6</v>
      </c>
      <c r="N16" s="33">
        <v>106</v>
      </c>
      <c r="O16" s="33">
        <v>53</v>
      </c>
      <c r="P16" s="33">
        <v>53</v>
      </c>
      <c r="Q16" s="33">
        <v>15</v>
      </c>
      <c r="R16" s="33">
        <v>5</v>
      </c>
      <c r="S16" s="33">
        <v>10</v>
      </c>
      <c r="T16" s="33">
        <v>154</v>
      </c>
      <c r="U16" s="33">
        <v>81</v>
      </c>
      <c r="V16" s="33">
        <v>73</v>
      </c>
      <c r="W16" s="33">
        <v>70</v>
      </c>
      <c r="X16" s="33">
        <v>41</v>
      </c>
      <c r="Y16" s="33">
        <v>29</v>
      </c>
      <c r="Z16" s="33">
        <v>117</v>
      </c>
      <c r="AA16" s="33">
        <v>58</v>
      </c>
      <c r="AB16" s="33">
        <v>59</v>
      </c>
      <c r="AC16" s="33">
        <v>33</v>
      </c>
      <c r="AD16" s="33">
        <v>13</v>
      </c>
      <c r="AE16" s="34">
        <v>20</v>
      </c>
    </row>
    <row r="17" spans="1:31" s="25" customFormat="1" ht="13.5" customHeight="1" x14ac:dyDescent="0.15">
      <c r="A17" s="38" t="s">
        <v>58</v>
      </c>
      <c r="B17" s="35">
        <v>-1</v>
      </c>
      <c r="C17" s="33">
        <v>15</v>
      </c>
      <c r="D17" s="33">
        <v>-16</v>
      </c>
      <c r="E17" s="33">
        <v>18</v>
      </c>
      <c r="F17" s="33">
        <v>18</v>
      </c>
      <c r="G17" s="33">
        <v>0</v>
      </c>
      <c r="H17" s="33">
        <v>143</v>
      </c>
      <c r="I17" s="33">
        <v>79</v>
      </c>
      <c r="J17" s="33">
        <v>64</v>
      </c>
      <c r="K17" s="33">
        <v>12</v>
      </c>
      <c r="L17" s="33">
        <v>8</v>
      </c>
      <c r="M17" s="33">
        <v>4</v>
      </c>
      <c r="N17" s="33">
        <v>167</v>
      </c>
      <c r="O17" s="33">
        <v>81</v>
      </c>
      <c r="P17" s="33">
        <v>86</v>
      </c>
      <c r="Q17" s="33">
        <v>24</v>
      </c>
      <c r="R17" s="33">
        <v>12</v>
      </c>
      <c r="S17" s="33">
        <v>12</v>
      </c>
      <c r="T17" s="33">
        <v>144</v>
      </c>
      <c r="U17" s="33">
        <v>83</v>
      </c>
      <c r="V17" s="33">
        <v>61</v>
      </c>
      <c r="W17" s="33">
        <v>45</v>
      </c>
      <c r="X17" s="33">
        <v>30</v>
      </c>
      <c r="Y17" s="33">
        <v>15</v>
      </c>
      <c r="Z17" s="33">
        <v>121</v>
      </c>
      <c r="AA17" s="33">
        <v>66</v>
      </c>
      <c r="AB17" s="33">
        <v>55</v>
      </c>
      <c r="AC17" s="33">
        <v>15</v>
      </c>
      <c r="AD17" s="33">
        <v>8</v>
      </c>
      <c r="AE17" s="34">
        <v>7</v>
      </c>
    </row>
    <row r="18" spans="1:31" s="25" customFormat="1" ht="13.5" customHeight="1" x14ac:dyDescent="0.15">
      <c r="A18" s="38" t="s">
        <v>59</v>
      </c>
      <c r="B18" s="35">
        <v>4</v>
      </c>
      <c r="C18" s="33">
        <v>3</v>
      </c>
      <c r="D18" s="33">
        <v>1</v>
      </c>
      <c r="E18" s="33">
        <v>11</v>
      </c>
      <c r="F18" s="33">
        <v>9</v>
      </c>
      <c r="G18" s="33">
        <v>2</v>
      </c>
      <c r="H18" s="33">
        <v>71</v>
      </c>
      <c r="I18" s="33">
        <v>39</v>
      </c>
      <c r="J18" s="33">
        <v>32</v>
      </c>
      <c r="K18" s="33">
        <v>11</v>
      </c>
      <c r="L18" s="33">
        <v>6</v>
      </c>
      <c r="M18" s="33">
        <v>5</v>
      </c>
      <c r="N18" s="33">
        <v>81</v>
      </c>
      <c r="O18" s="33">
        <v>48</v>
      </c>
      <c r="P18" s="33">
        <v>33</v>
      </c>
      <c r="Q18" s="33">
        <v>18</v>
      </c>
      <c r="R18" s="33">
        <v>9</v>
      </c>
      <c r="S18" s="33">
        <v>9</v>
      </c>
      <c r="T18" s="33">
        <v>150</v>
      </c>
      <c r="U18" s="33">
        <v>94</v>
      </c>
      <c r="V18" s="33">
        <v>56</v>
      </c>
      <c r="W18" s="33">
        <v>72</v>
      </c>
      <c r="X18" s="33">
        <v>52</v>
      </c>
      <c r="Y18" s="33">
        <v>20</v>
      </c>
      <c r="Z18" s="33">
        <v>136</v>
      </c>
      <c r="AA18" s="33">
        <v>82</v>
      </c>
      <c r="AB18" s="33">
        <v>54</v>
      </c>
      <c r="AC18" s="33">
        <v>54</v>
      </c>
      <c r="AD18" s="33">
        <v>40</v>
      </c>
      <c r="AE18" s="34">
        <v>14</v>
      </c>
    </row>
    <row r="19" spans="1:31" s="25" customFormat="1" ht="13.5" customHeight="1" x14ac:dyDescent="0.15">
      <c r="A19" s="38" t="s">
        <v>60</v>
      </c>
      <c r="B19" s="35">
        <v>34</v>
      </c>
      <c r="C19" s="33">
        <v>5</v>
      </c>
      <c r="D19" s="33">
        <v>29</v>
      </c>
      <c r="E19" s="33">
        <v>-11</v>
      </c>
      <c r="F19" s="33">
        <v>-16</v>
      </c>
      <c r="G19" s="33">
        <v>5</v>
      </c>
      <c r="H19" s="33">
        <v>91</v>
      </c>
      <c r="I19" s="33">
        <v>45</v>
      </c>
      <c r="J19" s="33">
        <v>46</v>
      </c>
      <c r="K19" s="33">
        <v>9</v>
      </c>
      <c r="L19" s="33">
        <v>1</v>
      </c>
      <c r="M19" s="33">
        <v>8</v>
      </c>
      <c r="N19" s="33">
        <v>50</v>
      </c>
      <c r="O19" s="33">
        <v>29</v>
      </c>
      <c r="P19" s="33">
        <v>21</v>
      </c>
      <c r="Q19" s="33">
        <v>3</v>
      </c>
      <c r="R19" s="33">
        <v>1</v>
      </c>
      <c r="S19" s="33">
        <v>2</v>
      </c>
      <c r="T19" s="33">
        <v>97</v>
      </c>
      <c r="U19" s="33">
        <v>55</v>
      </c>
      <c r="V19" s="33">
        <v>42</v>
      </c>
      <c r="W19" s="33">
        <v>19</v>
      </c>
      <c r="X19" s="33">
        <v>9</v>
      </c>
      <c r="Y19" s="33">
        <v>10</v>
      </c>
      <c r="Z19" s="33">
        <v>104</v>
      </c>
      <c r="AA19" s="33">
        <v>66</v>
      </c>
      <c r="AB19" s="33">
        <v>38</v>
      </c>
      <c r="AC19" s="33">
        <v>36</v>
      </c>
      <c r="AD19" s="33">
        <v>25</v>
      </c>
      <c r="AE19" s="34">
        <v>11</v>
      </c>
    </row>
    <row r="20" spans="1:31" s="25" customFormat="1" ht="13.5" customHeight="1" x14ac:dyDescent="0.15">
      <c r="A20" s="38" t="s">
        <v>61</v>
      </c>
      <c r="B20" s="35">
        <v>-38</v>
      </c>
      <c r="C20" s="33">
        <v>-5</v>
      </c>
      <c r="D20" s="33">
        <v>-33</v>
      </c>
      <c r="E20" s="33">
        <v>-2</v>
      </c>
      <c r="F20" s="33">
        <v>4</v>
      </c>
      <c r="G20" s="33">
        <v>-6</v>
      </c>
      <c r="H20" s="33">
        <v>94</v>
      </c>
      <c r="I20" s="33">
        <v>60</v>
      </c>
      <c r="J20" s="33">
        <v>34</v>
      </c>
      <c r="K20" s="33">
        <v>29</v>
      </c>
      <c r="L20" s="33">
        <v>18</v>
      </c>
      <c r="M20" s="33">
        <v>11</v>
      </c>
      <c r="N20" s="33">
        <v>99</v>
      </c>
      <c r="O20" s="33">
        <v>48</v>
      </c>
      <c r="P20" s="33">
        <v>51</v>
      </c>
      <c r="Q20" s="33">
        <v>18</v>
      </c>
      <c r="R20" s="33">
        <v>11</v>
      </c>
      <c r="S20" s="33">
        <v>7</v>
      </c>
      <c r="T20" s="33">
        <v>115</v>
      </c>
      <c r="U20" s="33">
        <v>76</v>
      </c>
      <c r="V20" s="33">
        <v>39</v>
      </c>
      <c r="W20" s="33">
        <v>69</v>
      </c>
      <c r="X20" s="33">
        <v>46</v>
      </c>
      <c r="Y20" s="33">
        <v>23</v>
      </c>
      <c r="Z20" s="33">
        <v>148</v>
      </c>
      <c r="AA20" s="33">
        <v>93</v>
      </c>
      <c r="AB20" s="33">
        <v>55</v>
      </c>
      <c r="AC20" s="33">
        <v>82</v>
      </c>
      <c r="AD20" s="33">
        <v>49</v>
      </c>
      <c r="AE20" s="34">
        <v>33</v>
      </c>
    </row>
    <row r="21" spans="1:31" s="25" customFormat="1" ht="13.5" customHeight="1" x14ac:dyDescent="0.15">
      <c r="A21" s="38" t="s">
        <v>62</v>
      </c>
      <c r="B21" s="35">
        <v>-8</v>
      </c>
      <c r="C21" s="33">
        <v>-2</v>
      </c>
      <c r="D21" s="33">
        <v>-6</v>
      </c>
      <c r="E21" s="33">
        <v>8</v>
      </c>
      <c r="F21" s="33">
        <v>9</v>
      </c>
      <c r="G21" s="33">
        <v>-1</v>
      </c>
      <c r="H21" s="33">
        <v>22</v>
      </c>
      <c r="I21" s="33">
        <v>14</v>
      </c>
      <c r="J21" s="33">
        <v>8</v>
      </c>
      <c r="K21" s="33">
        <v>0</v>
      </c>
      <c r="L21" s="33">
        <v>0</v>
      </c>
      <c r="M21" s="33">
        <v>0</v>
      </c>
      <c r="N21" s="33">
        <v>20</v>
      </c>
      <c r="O21" s="33">
        <v>13</v>
      </c>
      <c r="P21" s="33">
        <v>7</v>
      </c>
      <c r="Q21" s="33">
        <v>2</v>
      </c>
      <c r="R21" s="33">
        <v>1</v>
      </c>
      <c r="S21" s="33">
        <v>1</v>
      </c>
      <c r="T21" s="33">
        <v>76</v>
      </c>
      <c r="U21" s="33">
        <v>43</v>
      </c>
      <c r="V21" s="33">
        <v>33</v>
      </c>
      <c r="W21" s="33">
        <v>30</v>
      </c>
      <c r="X21" s="33">
        <v>19</v>
      </c>
      <c r="Y21" s="33">
        <v>11</v>
      </c>
      <c r="Z21" s="33">
        <v>86</v>
      </c>
      <c r="AA21" s="33">
        <v>46</v>
      </c>
      <c r="AB21" s="33">
        <v>40</v>
      </c>
      <c r="AC21" s="33">
        <v>20</v>
      </c>
      <c r="AD21" s="33">
        <v>9</v>
      </c>
      <c r="AE21" s="34">
        <v>11</v>
      </c>
    </row>
    <row r="22" spans="1:31" s="25" customFormat="1" ht="13.5" customHeight="1" x14ac:dyDescent="0.15">
      <c r="A22" s="38" t="s">
        <v>63</v>
      </c>
      <c r="B22" s="35">
        <v>8</v>
      </c>
      <c r="C22" s="33">
        <v>7</v>
      </c>
      <c r="D22" s="33">
        <v>1</v>
      </c>
      <c r="E22" s="33">
        <v>32</v>
      </c>
      <c r="F22" s="33">
        <v>21</v>
      </c>
      <c r="G22" s="33">
        <v>11</v>
      </c>
      <c r="H22" s="33">
        <v>119</v>
      </c>
      <c r="I22" s="33">
        <v>63</v>
      </c>
      <c r="J22" s="33">
        <v>56</v>
      </c>
      <c r="K22" s="33">
        <v>32</v>
      </c>
      <c r="L22" s="33">
        <v>20</v>
      </c>
      <c r="M22" s="33">
        <v>12</v>
      </c>
      <c r="N22" s="33">
        <v>99</v>
      </c>
      <c r="O22" s="33">
        <v>57</v>
      </c>
      <c r="P22" s="33">
        <v>42</v>
      </c>
      <c r="Q22" s="33">
        <v>14</v>
      </c>
      <c r="R22" s="33">
        <v>9</v>
      </c>
      <c r="S22" s="33">
        <v>5</v>
      </c>
      <c r="T22" s="33">
        <v>167</v>
      </c>
      <c r="U22" s="33">
        <v>113</v>
      </c>
      <c r="V22" s="33">
        <v>54</v>
      </c>
      <c r="W22" s="33">
        <v>82</v>
      </c>
      <c r="X22" s="33">
        <v>56</v>
      </c>
      <c r="Y22" s="33">
        <v>26</v>
      </c>
      <c r="Z22" s="33">
        <v>179</v>
      </c>
      <c r="AA22" s="33">
        <v>112</v>
      </c>
      <c r="AB22" s="33">
        <v>67</v>
      </c>
      <c r="AC22" s="33">
        <v>68</v>
      </c>
      <c r="AD22" s="33">
        <v>46</v>
      </c>
      <c r="AE22" s="34">
        <v>22</v>
      </c>
    </row>
    <row r="23" spans="1:31" s="25" customFormat="1" ht="13.5" customHeight="1" x14ac:dyDescent="0.15">
      <c r="A23" s="38" t="s">
        <v>64</v>
      </c>
      <c r="B23" s="35">
        <v>-5</v>
      </c>
      <c r="C23" s="33">
        <v>-1</v>
      </c>
      <c r="D23" s="33">
        <v>-4</v>
      </c>
      <c r="E23" s="33">
        <v>-7</v>
      </c>
      <c r="F23" s="33">
        <v>-3</v>
      </c>
      <c r="G23" s="33">
        <v>-4</v>
      </c>
      <c r="H23" s="33">
        <v>29</v>
      </c>
      <c r="I23" s="33">
        <v>15</v>
      </c>
      <c r="J23" s="33">
        <v>14</v>
      </c>
      <c r="K23" s="33">
        <v>1</v>
      </c>
      <c r="L23" s="33">
        <v>1</v>
      </c>
      <c r="M23" s="33">
        <v>0</v>
      </c>
      <c r="N23" s="33">
        <v>41</v>
      </c>
      <c r="O23" s="33">
        <v>26</v>
      </c>
      <c r="P23" s="33">
        <v>15</v>
      </c>
      <c r="Q23" s="33">
        <v>9</v>
      </c>
      <c r="R23" s="33">
        <v>8</v>
      </c>
      <c r="S23" s="33">
        <v>1</v>
      </c>
      <c r="T23" s="33">
        <v>45</v>
      </c>
      <c r="U23" s="33">
        <v>30</v>
      </c>
      <c r="V23" s="33">
        <v>15</v>
      </c>
      <c r="W23" s="33">
        <v>15</v>
      </c>
      <c r="X23" s="33">
        <v>10</v>
      </c>
      <c r="Y23" s="33">
        <v>5</v>
      </c>
      <c r="Z23" s="33">
        <v>38</v>
      </c>
      <c r="AA23" s="33">
        <v>20</v>
      </c>
      <c r="AB23" s="33">
        <v>18</v>
      </c>
      <c r="AC23" s="33">
        <v>14</v>
      </c>
      <c r="AD23" s="33">
        <v>6</v>
      </c>
      <c r="AE23" s="34">
        <v>8</v>
      </c>
    </row>
    <row r="24" spans="1:31" s="25" customFormat="1" ht="13.5" customHeight="1" x14ac:dyDescent="0.15">
      <c r="A24" s="38"/>
      <c r="B24" s="35"/>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4"/>
    </row>
    <row r="25" spans="1:31" s="25" customFormat="1" ht="13.5" customHeight="1" x14ac:dyDescent="0.15">
      <c r="A25" s="38" t="s">
        <v>65</v>
      </c>
      <c r="B25" s="35">
        <v>-5</v>
      </c>
      <c r="C25" s="33">
        <v>5</v>
      </c>
      <c r="D25" s="33">
        <v>-10</v>
      </c>
      <c r="E25" s="33">
        <v>13</v>
      </c>
      <c r="F25" s="33">
        <v>8</v>
      </c>
      <c r="G25" s="33">
        <v>5</v>
      </c>
      <c r="H25" s="33">
        <v>33</v>
      </c>
      <c r="I25" s="33">
        <v>19</v>
      </c>
      <c r="J25" s="33">
        <v>14</v>
      </c>
      <c r="K25" s="33">
        <v>9</v>
      </c>
      <c r="L25" s="33">
        <v>5</v>
      </c>
      <c r="M25" s="33">
        <v>4</v>
      </c>
      <c r="N25" s="33">
        <v>52</v>
      </c>
      <c r="O25" s="33">
        <v>29</v>
      </c>
      <c r="P25" s="33">
        <v>23</v>
      </c>
      <c r="Q25" s="33">
        <v>10</v>
      </c>
      <c r="R25" s="33">
        <v>6</v>
      </c>
      <c r="S25" s="33">
        <v>4</v>
      </c>
      <c r="T25" s="33">
        <v>66</v>
      </c>
      <c r="U25" s="33">
        <v>53</v>
      </c>
      <c r="V25" s="33">
        <v>13</v>
      </c>
      <c r="W25" s="33">
        <v>35</v>
      </c>
      <c r="X25" s="33">
        <v>28</v>
      </c>
      <c r="Y25" s="33">
        <v>7</v>
      </c>
      <c r="Z25" s="33">
        <v>52</v>
      </c>
      <c r="AA25" s="33">
        <v>38</v>
      </c>
      <c r="AB25" s="33">
        <v>14</v>
      </c>
      <c r="AC25" s="33">
        <v>21</v>
      </c>
      <c r="AD25" s="33">
        <v>19</v>
      </c>
      <c r="AE25" s="34">
        <v>2</v>
      </c>
    </row>
    <row r="26" spans="1:31" s="25" customFormat="1" ht="12" x14ac:dyDescent="0.15">
      <c r="A26" s="38" t="s">
        <v>66</v>
      </c>
      <c r="B26" s="35">
        <v>1</v>
      </c>
      <c r="C26" s="33">
        <v>6</v>
      </c>
      <c r="D26" s="33">
        <v>-5</v>
      </c>
      <c r="E26" s="33">
        <v>3</v>
      </c>
      <c r="F26" s="33">
        <v>0</v>
      </c>
      <c r="G26" s="33">
        <v>3</v>
      </c>
      <c r="H26" s="33">
        <v>27</v>
      </c>
      <c r="I26" s="33">
        <v>14</v>
      </c>
      <c r="J26" s="33">
        <v>13</v>
      </c>
      <c r="K26" s="33">
        <v>9</v>
      </c>
      <c r="L26" s="33">
        <v>5</v>
      </c>
      <c r="M26" s="33">
        <v>4</v>
      </c>
      <c r="N26" s="33">
        <v>35</v>
      </c>
      <c r="O26" s="33">
        <v>17</v>
      </c>
      <c r="P26" s="33">
        <v>18</v>
      </c>
      <c r="Q26" s="33">
        <v>9</v>
      </c>
      <c r="R26" s="33">
        <v>5</v>
      </c>
      <c r="S26" s="33">
        <v>4</v>
      </c>
      <c r="T26" s="33">
        <v>46</v>
      </c>
      <c r="U26" s="33">
        <v>39</v>
      </c>
      <c r="V26" s="33">
        <v>7</v>
      </c>
      <c r="W26" s="33">
        <v>22</v>
      </c>
      <c r="X26" s="33">
        <v>18</v>
      </c>
      <c r="Y26" s="33">
        <v>4</v>
      </c>
      <c r="Z26" s="33">
        <v>37</v>
      </c>
      <c r="AA26" s="33">
        <v>30</v>
      </c>
      <c r="AB26" s="33">
        <v>7</v>
      </c>
      <c r="AC26" s="33">
        <v>19</v>
      </c>
      <c r="AD26" s="33">
        <v>18</v>
      </c>
      <c r="AE26" s="34">
        <v>1</v>
      </c>
    </row>
    <row r="27" spans="1:31" s="25" customFormat="1" ht="13.5" customHeight="1" x14ac:dyDescent="0.15">
      <c r="A27" s="38" t="s">
        <v>67</v>
      </c>
      <c r="B27" s="35">
        <v>-6</v>
      </c>
      <c r="C27" s="33">
        <v>-1</v>
      </c>
      <c r="D27" s="33">
        <v>-5</v>
      </c>
      <c r="E27" s="33">
        <v>10</v>
      </c>
      <c r="F27" s="33">
        <v>8</v>
      </c>
      <c r="G27" s="33">
        <v>2</v>
      </c>
      <c r="H27" s="33">
        <v>6</v>
      </c>
      <c r="I27" s="33">
        <v>5</v>
      </c>
      <c r="J27" s="33">
        <v>1</v>
      </c>
      <c r="K27" s="33">
        <v>0</v>
      </c>
      <c r="L27" s="33">
        <v>0</v>
      </c>
      <c r="M27" s="33">
        <v>0</v>
      </c>
      <c r="N27" s="33">
        <v>17</v>
      </c>
      <c r="O27" s="33">
        <v>12</v>
      </c>
      <c r="P27" s="33">
        <v>5</v>
      </c>
      <c r="Q27" s="33">
        <v>1</v>
      </c>
      <c r="R27" s="33">
        <v>1</v>
      </c>
      <c r="S27" s="33">
        <v>0</v>
      </c>
      <c r="T27" s="33">
        <v>20</v>
      </c>
      <c r="U27" s="33">
        <v>14</v>
      </c>
      <c r="V27" s="33">
        <v>6</v>
      </c>
      <c r="W27" s="33">
        <v>13</v>
      </c>
      <c r="X27" s="33">
        <v>10</v>
      </c>
      <c r="Y27" s="33">
        <v>3</v>
      </c>
      <c r="Z27" s="33">
        <v>15</v>
      </c>
      <c r="AA27" s="33">
        <v>8</v>
      </c>
      <c r="AB27" s="33">
        <v>7</v>
      </c>
      <c r="AC27" s="33">
        <v>2</v>
      </c>
      <c r="AD27" s="33">
        <v>1</v>
      </c>
      <c r="AE27" s="34">
        <v>1</v>
      </c>
    </row>
    <row r="28" spans="1:31" s="25" customFormat="1" ht="13.5" customHeight="1" x14ac:dyDescent="0.15">
      <c r="A28" s="38"/>
      <c r="B28" s="3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4"/>
    </row>
    <row r="29" spans="1:31" s="25" customFormat="1" ht="13.5" customHeight="1" x14ac:dyDescent="0.15">
      <c r="A29" s="38" t="s">
        <v>68</v>
      </c>
      <c r="B29" s="35">
        <v>-1</v>
      </c>
      <c r="C29" s="33">
        <v>5</v>
      </c>
      <c r="D29" s="33">
        <v>-6</v>
      </c>
      <c r="E29" s="33">
        <v>3</v>
      </c>
      <c r="F29" s="33">
        <v>1</v>
      </c>
      <c r="G29" s="33">
        <v>2</v>
      </c>
      <c r="H29" s="33">
        <v>41</v>
      </c>
      <c r="I29" s="33">
        <v>23</v>
      </c>
      <c r="J29" s="33">
        <v>18</v>
      </c>
      <c r="K29" s="33">
        <v>5</v>
      </c>
      <c r="L29" s="33">
        <v>3</v>
      </c>
      <c r="M29" s="33">
        <v>2</v>
      </c>
      <c r="N29" s="33">
        <v>43</v>
      </c>
      <c r="O29" s="33">
        <v>25</v>
      </c>
      <c r="P29" s="33">
        <v>18</v>
      </c>
      <c r="Q29" s="33">
        <v>12</v>
      </c>
      <c r="R29" s="33">
        <v>7</v>
      </c>
      <c r="S29" s="33">
        <v>5</v>
      </c>
      <c r="T29" s="33">
        <v>40</v>
      </c>
      <c r="U29" s="33">
        <v>28</v>
      </c>
      <c r="V29" s="33">
        <v>12</v>
      </c>
      <c r="W29" s="33">
        <v>18</v>
      </c>
      <c r="X29" s="33">
        <v>11</v>
      </c>
      <c r="Y29" s="33">
        <v>7</v>
      </c>
      <c r="Z29" s="33">
        <v>39</v>
      </c>
      <c r="AA29" s="33">
        <v>21</v>
      </c>
      <c r="AB29" s="33">
        <v>18</v>
      </c>
      <c r="AC29" s="33">
        <v>8</v>
      </c>
      <c r="AD29" s="33">
        <v>6</v>
      </c>
      <c r="AE29" s="34">
        <v>2</v>
      </c>
    </row>
    <row r="30" spans="1:31" s="25" customFormat="1" ht="12" x14ac:dyDescent="0.15">
      <c r="A30" s="38" t="s">
        <v>69</v>
      </c>
      <c r="B30" s="35">
        <v>-1</v>
      </c>
      <c r="C30" s="33">
        <v>5</v>
      </c>
      <c r="D30" s="33">
        <v>-6</v>
      </c>
      <c r="E30" s="33">
        <v>3</v>
      </c>
      <c r="F30" s="33">
        <v>1</v>
      </c>
      <c r="G30" s="33">
        <v>2</v>
      </c>
      <c r="H30" s="33">
        <v>41</v>
      </c>
      <c r="I30" s="33">
        <v>23</v>
      </c>
      <c r="J30" s="33">
        <v>18</v>
      </c>
      <c r="K30" s="33">
        <v>5</v>
      </c>
      <c r="L30" s="33">
        <v>3</v>
      </c>
      <c r="M30" s="33">
        <v>2</v>
      </c>
      <c r="N30" s="33">
        <v>43</v>
      </c>
      <c r="O30" s="33">
        <v>25</v>
      </c>
      <c r="P30" s="33">
        <v>18</v>
      </c>
      <c r="Q30" s="33">
        <v>12</v>
      </c>
      <c r="R30" s="33">
        <v>7</v>
      </c>
      <c r="S30" s="33">
        <v>5</v>
      </c>
      <c r="T30" s="33">
        <v>40</v>
      </c>
      <c r="U30" s="33">
        <v>28</v>
      </c>
      <c r="V30" s="33">
        <v>12</v>
      </c>
      <c r="W30" s="33">
        <v>18</v>
      </c>
      <c r="X30" s="33">
        <v>11</v>
      </c>
      <c r="Y30" s="33">
        <v>7</v>
      </c>
      <c r="Z30" s="33">
        <v>39</v>
      </c>
      <c r="AA30" s="33">
        <v>21</v>
      </c>
      <c r="AB30" s="33">
        <v>18</v>
      </c>
      <c r="AC30" s="33">
        <v>8</v>
      </c>
      <c r="AD30" s="33">
        <v>6</v>
      </c>
      <c r="AE30" s="34">
        <v>2</v>
      </c>
    </row>
    <row r="31" spans="1:31" s="25" customFormat="1" ht="12" x14ac:dyDescent="0.15">
      <c r="A31" s="38"/>
      <c r="B31" s="3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4"/>
    </row>
    <row r="32" spans="1:31" s="25" customFormat="1" ht="13.5" customHeight="1" x14ac:dyDescent="0.15">
      <c r="A32" s="38" t="s">
        <v>70</v>
      </c>
      <c r="B32" s="35">
        <v>10</v>
      </c>
      <c r="C32" s="33">
        <v>4</v>
      </c>
      <c r="D32" s="33">
        <v>6</v>
      </c>
      <c r="E32" s="33">
        <v>9</v>
      </c>
      <c r="F32" s="33">
        <v>2</v>
      </c>
      <c r="G32" s="33">
        <v>7</v>
      </c>
      <c r="H32" s="33">
        <v>37</v>
      </c>
      <c r="I32" s="33">
        <v>20</v>
      </c>
      <c r="J32" s="33">
        <v>17</v>
      </c>
      <c r="K32" s="33">
        <v>9</v>
      </c>
      <c r="L32" s="33">
        <v>6</v>
      </c>
      <c r="M32" s="33">
        <v>3</v>
      </c>
      <c r="N32" s="33">
        <v>26</v>
      </c>
      <c r="O32" s="33">
        <v>14</v>
      </c>
      <c r="P32" s="33">
        <v>12</v>
      </c>
      <c r="Q32" s="33">
        <v>4</v>
      </c>
      <c r="R32" s="33">
        <v>3</v>
      </c>
      <c r="S32" s="33">
        <v>1</v>
      </c>
      <c r="T32" s="33">
        <v>13</v>
      </c>
      <c r="U32" s="33">
        <v>5</v>
      </c>
      <c r="V32" s="33">
        <v>8</v>
      </c>
      <c r="W32" s="33">
        <v>5</v>
      </c>
      <c r="X32" s="33">
        <v>0</v>
      </c>
      <c r="Y32" s="33">
        <v>5</v>
      </c>
      <c r="Z32" s="33">
        <v>14</v>
      </c>
      <c r="AA32" s="33">
        <v>7</v>
      </c>
      <c r="AB32" s="33">
        <v>7</v>
      </c>
      <c r="AC32" s="33">
        <v>1</v>
      </c>
      <c r="AD32" s="33">
        <v>1</v>
      </c>
      <c r="AE32" s="34">
        <v>0</v>
      </c>
    </row>
    <row r="33" spans="1:31" s="25" customFormat="1" ht="12" x14ac:dyDescent="0.15">
      <c r="A33" s="38" t="s">
        <v>71</v>
      </c>
      <c r="B33" s="35">
        <v>23</v>
      </c>
      <c r="C33" s="33">
        <v>8</v>
      </c>
      <c r="D33" s="33">
        <v>15</v>
      </c>
      <c r="E33" s="33">
        <v>6</v>
      </c>
      <c r="F33" s="33">
        <v>-1</v>
      </c>
      <c r="G33" s="33">
        <v>7</v>
      </c>
      <c r="H33" s="33">
        <v>24</v>
      </c>
      <c r="I33" s="33">
        <v>12</v>
      </c>
      <c r="J33" s="33">
        <v>12</v>
      </c>
      <c r="K33" s="33">
        <v>6</v>
      </c>
      <c r="L33" s="33">
        <v>3</v>
      </c>
      <c r="M33" s="33">
        <v>3</v>
      </c>
      <c r="N33" s="33">
        <v>7</v>
      </c>
      <c r="O33" s="33">
        <v>5</v>
      </c>
      <c r="P33" s="33">
        <v>2</v>
      </c>
      <c r="Q33" s="33">
        <v>3</v>
      </c>
      <c r="R33" s="33">
        <v>3</v>
      </c>
      <c r="S33" s="33">
        <v>0</v>
      </c>
      <c r="T33" s="33">
        <v>9</v>
      </c>
      <c r="U33" s="33">
        <v>3</v>
      </c>
      <c r="V33" s="33">
        <v>6</v>
      </c>
      <c r="W33" s="33">
        <v>4</v>
      </c>
      <c r="X33" s="33">
        <v>0</v>
      </c>
      <c r="Y33" s="33">
        <v>4</v>
      </c>
      <c r="Z33" s="33">
        <v>3</v>
      </c>
      <c r="AA33" s="33">
        <v>2</v>
      </c>
      <c r="AB33" s="33">
        <v>1</v>
      </c>
      <c r="AC33" s="33">
        <v>1</v>
      </c>
      <c r="AD33" s="33">
        <v>1</v>
      </c>
      <c r="AE33" s="34">
        <v>0</v>
      </c>
    </row>
    <row r="34" spans="1:31" s="25" customFormat="1" ht="13.5" customHeight="1" x14ac:dyDescent="0.15">
      <c r="A34" s="38" t="s">
        <v>72</v>
      </c>
      <c r="B34" s="35">
        <v>-1</v>
      </c>
      <c r="C34" s="33">
        <v>-2</v>
      </c>
      <c r="D34" s="33">
        <v>1</v>
      </c>
      <c r="E34" s="33">
        <v>3</v>
      </c>
      <c r="F34" s="33">
        <v>3</v>
      </c>
      <c r="G34" s="33">
        <v>0</v>
      </c>
      <c r="H34" s="33">
        <v>8</v>
      </c>
      <c r="I34" s="33">
        <v>5</v>
      </c>
      <c r="J34" s="33">
        <v>3</v>
      </c>
      <c r="K34" s="33">
        <v>3</v>
      </c>
      <c r="L34" s="33">
        <v>3</v>
      </c>
      <c r="M34" s="33">
        <v>0</v>
      </c>
      <c r="N34" s="33">
        <v>9</v>
      </c>
      <c r="O34" s="33">
        <v>6</v>
      </c>
      <c r="P34" s="33">
        <v>3</v>
      </c>
      <c r="Q34" s="33">
        <v>1</v>
      </c>
      <c r="R34" s="33">
        <v>0</v>
      </c>
      <c r="S34" s="33">
        <v>1</v>
      </c>
      <c r="T34" s="33">
        <v>3</v>
      </c>
      <c r="U34" s="33">
        <v>1</v>
      </c>
      <c r="V34" s="33">
        <v>2</v>
      </c>
      <c r="W34" s="33">
        <v>1</v>
      </c>
      <c r="X34" s="33">
        <v>0</v>
      </c>
      <c r="Y34" s="33">
        <v>1</v>
      </c>
      <c r="Z34" s="33">
        <v>3</v>
      </c>
      <c r="AA34" s="33">
        <v>2</v>
      </c>
      <c r="AB34" s="33">
        <v>1</v>
      </c>
      <c r="AC34" s="33">
        <v>0</v>
      </c>
      <c r="AD34" s="33">
        <v>0</v>
      </c>
      <c r="AE34" s="34">
        <v>0</v>
      </c>
    </row>
    <row r="35" spans="1:31" s="25" customFormat="1" ht="13.5" customHeight="1" x14ac:dyDescent="0.15">
      <c r="A35" s="38" t="s">
        <v>73</v>
      </c>
      <c r="B35" s="35">
        <v>-12</v>
      </c>
      <c r="C35" s="33">
        <v>-2</v>
      </c>
      <c r="D35" s="33">
        <v>-10</v>
      </c>
      <c r="E35" s="33">
        <v>0</v>
      </c>
      <c r="F35" s="33">
        <v>0</v>
      </c>
      <c r="G35" s="33">
        <v>0</v>
      </c>
      <c r="H35" s="33">
        <v>5</v>
      </c>
      <c r="I35" s="33">
        <v>3</v>
      </c>
      <c r="J35" s="33">
        <v>2</v>
      </c>
      <c r="K35" s="33">
        <v>0</v>
      </c>
      <c r="L35" s="33">
        <v>0</v>
      </c>
      <c r="M35" s="33">
        <v>0</v>
      </c>
      <c r="N35" s="33">
        <v>10</v>
      </c>
      <c r="O35" s="33">
        <v>3</v>
      </c>
      <c r="P35" s="33">
        <v>7</v>
      </c>
      <c r="Q35" s="33">
        <v>0</v>
      </c>
      <c r="R35" s="33">
        <v>0</v>
      </c>
      <c r="S35" s="33">
        <v>0</v>
      </c>
      <c r="T35" s="33">
        <v>1</v>
      </c>
      <c r="U35" s="33">
        <v>1</v>
      </c>
      <c r="V35" s="33">
        <v>0</v>
      </c>
      <c r="W35" s="33">
        <v>0</v>
      </c>
      <c r="X35" s="33">
        <v>0</v>
      </c>
      <c r="Y35" s="33">
        <v>0</v>
      </c>
      <c r="Z35" s="33">
        <v>8</v>
      </c>
      <c r="AA35" s="33">
        <v>3</v>
      </c>
      <c r="AB35" s="33">
        <v>5</v>
      </c>
      <c r="AC35" s="33">
        <v>0</v>
      </c>
      <c r="AD35" s="33">
        <v>0</v>
      </c>
      <c r="AE35" s="34">
        <v>0</v>
      </c>
    </row>
    <row r="36" spans="1:31" s="25" customFormat="1" ht="13.5" customHeight="1" x14ac:dyDescent="0.15">
      <c r="A36" s="39"/>
      <c r="B36" s="43"/>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2"/>
    </row>
    <row r="37" spans="1:31" ht="7.5" customHeight="1" x14ac:dyDescent="0.1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31" ht="13.5" customHeight="1" x14ac:dyDescent="0.1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ht="13.5" customHeight="1" x14ac:dyDescent="0.1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ht="13.5" customHeight="1" x14ac:dyDescent="0.1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ht="13.5" customHeight="1" x14ac:dyDescent="0.1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ht="7.5" customHeight="1" x14ac:dyDescent="0.1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ht="13.5" customHeight="1" x14ac:dyDescent="0.1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ht="13.5" customHeight="1" x14ac:dyDescent="0.1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1" ht="13.5" customHeight="1" x14ac:dyDescent="0.1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7.5" customHeight="1" x14ac:dyDescent="0.1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3.5" customHeight="1" x14ac:dyDescent="0.1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3.5" customHeight="1" x14ac:dyDescent="0.1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3.5" customHeight="1" x14ac:dyDescent="0.1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3.5" customHeight="1" x14ac:dyDescent="0.1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ht="13.5" customHeight="1" x14ac:dyDescent="0.1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row>
    <row r="52" spans="1:31" ht="13.5" customHeight="1" x14ac:dyDescent="0.1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row r="53" spans="1:31" ht="13.5" customHeigh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row>
  </sheetData>
  <mergeCells count="17">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 ref="H4:M4"/>
  </mergeCells>
  <phoneticPr fontId="3"/>
  <printOptions horizontalCentered="1" verticalCentered="1"/>
  <pageMargins left="0.11811023622047245" right="7.874015748031496E-2" top="0.74803149606299213" bottom="0.51181102362204722" header="0.39370078740157483"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zoomScaleNormal="100" zoomScaleSheetLayoutView="100" workbookViewId="0">
      <selection activeCell="A2" sqref="A2:K2"/>
    </sheetView>
  </sheetViews>
  <sheetFormatPr defaultColWidth="9.875" defaultRowHeight="13.5" x14ac:dyDescent="0.15"/>
  <cols>
    <col min="1" max="1" width="3.875" style="48" customWidth="1"/>
    <col min="2" max="2" width="2.5" style="48" customWidth="1"/>
    <col min="3" max="3" width="3.125" style="49" customWidth="1"/>
    <col min="4" max="4" width="7.5" style="48" customWidth="1"/>
    <col min="5" max="5" width="15.625" style="50" customWidth="1"/>
    <col min="6" max="7" width="12.625" style="50" customWidth="1"/>
    <col min="8" max="8" width="11" style="50" bestFit="1" customWidth="1"/>
    <col min="9" max="9" width="8.5" style="50" bestFit="1" customWidth="1"/>
    <col min="10" max="10" width="12.25" style="50" bestFit="1" customWidth="1"/>
    <col min="11" max="11" width="14.125" style="50" customWidth="1"/>
    <col min="12" max="12" width="3.875" style="51" customWidth="1"/>
    <col min="13" max="16384" width="9.875" style="51"/>
  </cols>
  <sheetData>
    <row r="1" spans="1:11" ht="8.25" customHeight="1" x14ac:dyDescent="0.15"/>
    <row r="2" spans="1:11" ht="23.25" customHeight="1" x14ac:dyDescent="0.25">
      <c r="A2" s="162" t="s">
        <v>74</v>
      </c>
      <c r="B2" s="162"/>
      <c r="C2" s="162"/>
      <c r="D2" s="162"/>
      <c r="E2" s="162"/>
      <c r="F2" s="162"/>
      <c r="G2" s="162"/>
      <c r="H2" s="162"/>
      <c r="I2" s="162"/>
      <c r="J2" s="162"/>
      <c r="K2" s="162"/>
    </row>
    <row r="3" spans="1:11" ht="6.75" customHeight="1" thickBot="1" x14ac:dyDescent="0.2"/>
    <row r="4" spans="1:11" ht="17.25" customHeight="1" x14ac:dyDescent="0.15">
      <c r="A4" s="163" t="s">
        <v>75</v>
      </c>
      <c r="B4" s="164"/>
      <c r="C4" s="164"/>
      <c r="D4" s="165"/>
      <c r="E4" s="169" t="s">
        <v>76</v>
      </c>
      <c r="F4" s="169"/>
      <c r="G4" s="169"/>
      <c r="H4" s="170"/>
      <c r="I4" s="171" t="s">
        <v>3</v>
      </c>
      <c r="J4" s="171" t="s">
        <v>107</v>
      </c>
      <c r="K4" s="173" t="s">
        <v>77</v>
      </c>
    </row>
    <row r="5" spans="1:11" ht="17.25" customHeight="1" x14ac:dyDescent="0.15">
      <c r="A5" s="166"/>
      <c r="B5" s="167"/>
      <c r="C5" s="167"/>
      <c r="D5" s="168"/>
      <c r="E5" s="52" t="s">
        <v>78</v>
      </c>
      <c r="F5" s="53" t="s">
        <v>79</v>
      </c>
      <c r="G5" s="54" t="s">
        <v>80</v>
      </c>
      <c r="H5" s="53" t="s">
        <v>81</v>
      </c>
      <c r="I5" s="172"/>
      <c r="J5" s="172"/>
      <c r="K5" s="174"/>
    </row>
    <row r="6" spans="1:11" x14ac:dyDescent="0.15">
      <c r="A6" s="55" t="s">
        <v>82</v>
      </c>
      <c r="B6" s="50" t="s">
        <v>83</v>
      </c>
      <c r="C6" s="56">
        <v>25</v>
      </c>
      <c r="D6" s="57" t="s">
        <v>84</v>
      </c>
      <c r="E6" s="58">
        <v>861180</v>
      </c>
      <c r="F6" s="59">
        <v>413110</v>
      </c>
      <c r="G6" s="60">
        <f t="shared" ref="G6:G46" si="0">SUM(E6-F6)</f>
        <v>448070</v>
      </c>
      <c r="H6" s="61"/>
      <c r="I6" s="58">
        <v>178689</v>
      </c>
      <c r="J6" s="62">
        <f t="shared" ref="J6:J46" si="1">SUM(E6/I6)</f>
        <v>4.8194348840723267</v>
      </c>
      <c r="K6" s="63">
        <v>213.9</v>
      </c>
    </row>
    <row r="7" spans="1:11" x14ac:dyDescent="0.15">
      <c r="A7" s="55" t="s">
        <v>82</v>
      </c>
      <c r="B7" s="50"/>
      <c r="C7" s="49">
        <v>30</v>
      </c>
      <c r="D7" s="57" t="s">
        <v>84</v>
      </c>
      <c r="E7" s="58">
        <v>853734</v>
      </c>
      <c r="F7" s="64">
        <v>409813</v>
      </c>
      <c r="G7" s="60">
        <f t="shared" si="0"/>
        <v>443921</v>
      </c>
      <c r="H7" s="65">
        <f t="shared" ref="H7:H62" si="2">E7-E6</f>
        <v>-7446</v>
      </c>
      <c r="I7" s="58">
        <v>177482</v>
      </c>
      <c r="J7" s="66">
        <f t="shared" si="1"/>
        <v>4.8102568147755829</v>
      </c>
      <c r="K7" s="67">
        <f t="shared" ref="K7:K29" si="3">SUM(E7/4016)</f>
        <v>212.5831673306773</v>
      </c>
    </row>
    <row r="8" spans="1:11" x14ac:dyDescent="0.15">
      <c r="A8" s="55" t="s">
        <v>82</v>
      </c>
      <c r="B8" s="50"/>
      <c r="C8" s="49">
        <v>35</v>
      </c>
      <c r="D8" s="57" t="s">
        <v>85</v>
      </c>
      <c r="E8" s="58">
        <v>842695</v>
      </c>
      <c r="F8" s="64">
        <v>403281</v>
      </c>
      <c r="G8" s="60">
        <f t="shared" si="0"/>
        <v>439414</v>
      </c>
      <c r="H8" s="65">
        <f t="shared" si="2"/>
        <v>-11039</v>
      </c>
      <c r="I8" s="58">
        <v>183277</v>
      </c>
      <c r="J8" s="66">
        <f t="shared" si="1"/>
        <v>4.597931000616553</v>
      </c>
      <c r="K8" s="67">
        <f t="shared" si="3"/>
        <v>209.8344123505976</v>
      </c>
    </row>
    <row r="9" spans="1:11" x14ac:dyDescent="0.15">
      <c r="A9" s="55" t="s">
        <v>82</v>
      </c>
      <c r="B9" s="50"/>
      <c r="C9" s="49">
        <v>40</v>
      </c>
      <c r="D9" s="57" t="s">
        <v>85</v>
      </c>
      <c r="E9" s="58">
        <v>853385</v>
      </c>
      <c r="F9" s="64">
        <v>409502</v>
      </c>
      <c r="G9" s="60">
        <f t="shared" si="0"/>
        <v>443883</v>
      </c>
      <c r="H9" s="65">
        <f t="shared" si="2"/>
        <v>10690</v>
      </c>
      <c r="I9" s="58">
        <v>195831</v>
      </c>
      <c r="J9" s="66">
        <f t="shared" si="1"/>
        <v>4.35776256057519</v>
      </c>
      <c r="K9" s="67">
        <f t="shared" si="3"/>
        <v>212.49626494023903</v>
      </c>
    </row>
    <row r="10" spans="1:11" x14ac:dyDescent="0.15">
      <c r="A10" s="55" t="s">
        <v>82</v>
      </c>
      <c r="B10" s="50"/>
      <c r="C10" s="49">
        <v>45</v>
      </c>
      <c r="D10" s="57" t="s">
        <v>85</v>
      </c>
      <c r="E10" s="58">
        <v>889768</v>
      </c>
      <c r="F10" s="64">
        <v>429885</v>
      </c>
      <c r="G10" s="60">
        <f t="shared" si="0"/>
        <v>459883</v>
      </c>
      <c r="H10" s="65">
        <f t="shared" si="2"/>
        <v>36383</v>
      </c>
      <c r="I10" s="58">
        <v>215263</v>
      </c>
      <c r="J10" s="66">
        <f t="shared" si="1"/>
        <v>4.1333996088505689</v>
      </c>
      <c r="K10" s="67">
        <f t="shared" si="3"/>
        <v>221.55577689243029</v>
      </c>
    </row>
    <row r="11" spans="1:11" x14ac:dyDescent="0.15">
      <c r="A11" s="55"/>
      <c r="B11" s="50"/>
      <c r="C11" s="49">
        <v>46</v>
      </c>
      <c r="D11" s="57" t="s">
        <v>85</v>
      </c>
      <c r="E11" s="58">
        <v>908551</v>
      </c>
      <c r="F11" s="64">
        <v>440614</v>
      </c>
      <c r="G11" s="60">
        <f t="shared" si="0"/>
        <v>467937</v>
      </c>
      <c r="H11" s="65">
        <f t="shared" si="2"/>
        <v>18783</v>
      </c>
      <c r="I11" s="58">
        <v>221319</v>
      </c>
      <c r="J11" s="66">
        <f t="shared" si="1"/>
        <v>4.1051649429104593</v>
      </c>
      <c r="K11" s="67">
        <f t="shared" si="3"/>
        <v>226.23281872509961</v>
      </c>
    </row>
    <row r="12" spans="1:11" x14ac:dyDescent="0.15">
      <c r="A12" s="55"/>
      <c r="B12" s="50"/>
      <c r="C12" s="49">
        <v>47</v>
      </c>
      <c r="D12" s="57" t="s">
        <v>85</v>
      </c>
      <c r="E12" s="58">
        <v>924479</v>
      </c>
      <c r="F12" s="64">
        <v>449328</v>
      </c>
      <c r="G12" s="60">
        <f t="shared" si="0"/>
        <v>475151</v>
      </c>
      <c r="H12" s="65">
        <f t="shared" si="2"/>
        <v>15928</v>
      </c>
      <c r="I12" s="58">
        <v>224246</v>
      </c>
      <c r="J12" s="66">
        <f t="shared" si="1"/>
        <v>4.1226108826913297</v>
      </c>
      <c r="K12" s="67">
        <f t="shared" si="3"/>
        <v>230.19895418326692</v>
      </c>
    </row>
    <row r="13" spans="1:11" x14ac:dyDescent="0.15">
      <c r="A13" s="55"/>
      <c r="B13" s="50"/>
      <c r="C13" s="49">
        <v>48</v>
      </c>
      <c r="D13" s="57" t="s">
        <v>85</v>
      </c>
      <c r="E13" s="58">
        <v>944223</v>
      </c>
      <c r="F13" s="64">
        <v>460361</v>
      </c>
      <c r="G13" s="60">
        <f t="shared" si="0"/>
        <v>483862</v>
      </c>
      <c r="H13" s="65">
        <f t="shared" si="2"/>
        <v>19744</v>
      </c>
      <c r="I13" s="58">
        <v>228217</v>
      </c>
      <c r="J13" s="66">
        <f t="shared" si="1"/>
        <v>4.1373911671786061</v>
      </c>
      <c r="K13" s="67">
        <f t="shared" si="3"/>
        <v>235.11528884462152</v>
      </c>
    </row>
    <row r="14" spans="1:11" x14ac:dyDescent="0.15">
      <c r="A14" s="55"/>
      <c r="B14" s="50"/>
      <c r="C14" s="49">
        <v>49</v>
      </c>
      <c r="D14" s="57" t="s">
        <v>85</v>
      </c>
      <c r="E14" s="58">
        <v>967078</v>
      </c>
      <c r="F14" s="64">
        <v>472831</v>
      </c>
      <c r="G14" s="60">
        <f t="shared" si="0"/>
        <v>494247</v>
      </c>
      <c r="H14" s="65">
        <f t="shared" si="2"/>
        <v>22855</v>
      </c>
      <c r="I14" s="58">
        <v>232519</v>
      </c>
      <c r="J14" s="66">
        <f t="shared" si="1"/>
        <v>4.1591353824848722</v>
      </c>
      <c r="K14" s="67">
        <f t="shared" si="3"/>
        <v>240.80627490039839</v>
      </c>
    </row>
    <row r="15" spans="1:11" x14ac:dyDescent="0.15">
      <c r="A15" s="55" t="s">
        <v>82</v>
      </c>
      <c r="B15" s="50"/>
      <c r="C15" s="49">
        <v>50</v>
      </c>
      <c r="D15" s="57" t="s">
        <v>85</v>
      </c>
      <c r="E15" s="58">
        <v>985621</v>
      </c>
      <c r="F15" s="64">
        <v>481733</v>
      </c>
      <c r="G15" s="60">
        <f t="shared" si="0"/>
        <v>503888</v>
      </c>
      <c r="H15" s="65">
        <f t="shared" si="2"/>
        <v>18543</v>
      </c>
      <c r="I15" s="58">
        <v>250944</v>
      </c>
      <c r="J15" s="66">
        <f t="shared" si="1"/>
        <v>3.9276531815863298</v>
      </c>
      <c r="K15" s="67">
        <f t="shared" si="3"/>
        <v>245.42355577689244</v>
      </c>
    </row>
    <row r="16" spans="1:11" x14ac:dyDescent="0.15">
      <c r="A16" s="55"/>
      <c r="B16" s="50"/>
      <c r="C16" s="49">
        <v>51</v>
      </c>
      <c r="D16" s="57" t="s">
        <v>85</v>
      </c>
      <c r="E16" s="58">
        <v>1005593</v>
      </c>
      <c r="F16" s="64">
        <v>492082</v>
      </c>
      <c r="G16" s="60">
        <f t="shared" si="0"/>
        <v>513511</v>
      </c>
      <c r="H16" s="65">
        <f t="shared" si="2"/>
        <v>19972</v>
      </c>
      <c r="I16" s="58">
        <v>255270</v>
      </c>
      <c r="J16" s="66">
        <f t="shared" si="1"/>
        <v>3.939330904532456</v>
      </c>
      <c r="K16" s="67">
        <f t="shared" si="3"/>
        <v>250.39666334661354</v>
      </c>
    </row>
    <row r="17" spans="1:11" x14ac:dyDescent="0.15">
      <c r="A17" s="55"/>
      <c r="B17" s="50"/>
      <c r="C17" s="49">
        <v>52</v>
      </c>
      <c r="D17" s="57" t="s">
        <v>85</v>
      </c>
      <c r="E17" s="58">
        <v>1025638</v>
      </c>
      <c r="F17" s="64">
        <v>502429</v>
      </c>
      <c r="G17" s="60">
        <f t="shared" si="0"/>
        <v>523209</v>
      </c>
      <c r="H17" s="65">
        <f t="shared" si="2"/>
        <v>20045</v>
      </c>
      <c r="I17" s="58">
        <v>259473</v>
      </c>
      <c r="J17" s="66">
        <f t="shared" si="1"/>
        <v>3.9527735062993066</v>
      </c>
      <c r="K17" s="67">
        <f t="shared" si="3"/>
        <v>255.38794820717132</v>
      </c>
    </row>
    <row r="18" spans="1:11" x14ac:dyDescent="0.15">
      <c r="A18" s="55"/>
      <c r="B18" s="50"/>
      <c r="C18" s="49">
        <v>53</v>
      </c>
      <c r="D18" s="57" t="s">
        <v>85</v>
      </c>
      <c r="E18" s="58">
        <v>1043492</v>
      </c>
      <c r="F18" s="64">
        <v>511357</v>
      </c>
      <c r="G18" s="60">
        <f t="shared" si="0"/>
        <v>532135</v>
      </c>
      <c r="H18" s="65">
        <f t="shared" si="2"/>
        <v>17854</v>
      </c>
      <c r="I18" s="58">
        <v>263270</v>
      </c>
      <c r="J18" s="66">
        <f t="shared" si="1"/>
        <v>3.9635811144452462</v>
      </c>
      <c r="K18" s="67">
        <f t="shared" si="3"/>
        <v>259.8336653386454</v>
      </c>
    </row>
    <row r="19" spans="1:11" x14ac:dyDescent="0.15">
      <c r="A19" s="55"/>
      <c r="B19" s="50"/>
      <c r="C19" s="49">
        <v>54</v>
      </c>
      <c r="D19" s="57" t="s">
        <v>85</v>
      </c>
      <c r="E19" s="58">
        <v>1063037</v>
      </c>
      <c r="F19" s="64">
        <v>521333</v>
      </c>
      <c r="G19" s="60">
        <f t="shared" si="0"/>
        <v>541704</v>
      </c>
      <c r="H19" s="65">
        <f t="shared" si="2"/>
        <v>19545</v>
      </c>
      <c r="I19" s="58">
        <v>267675</v>
      </c>
      <c r="J19" s="66">
        <f t="shared" si="1"/>
        <v>3.9713719996264127</v>
      </c>
      <c r="K19" s="67">
        <f t="shared" si="3"/>
        <v>264.70044820717129</v>
      </c>
    </row>
    <row r="20" spans="1:11" x14ac:dyDescent="0.15">
      <c r="A20" s="55" t="s">
        <v>82</v>
      </c>
      <c r="B20" s="50"/>
      <c r="C20" s="49">
        <v>55</v>
      </c>
      <c r="D20" s="57" t="s">
        <v>85</v>
      </c>
      <c r="E20" s="58">
        <v>1079898</v>
      </c>
      <c r="F20" s="64">
        <v>529208</v>
      </c>
      <c r="G20" s="60">
        <f t="shared" si="0"/>
        <v>550690</v>
      </c>
      <c r="H20" s="65">
        <f t="shared" si="2"/>
        <v>16861</v>
      </c>
      <c r="I20" s="58">
        <v>302635</v>
      </c>
      <c r="J20" s="66">
        <f t="shared" si="1"/>
        <v>3.5683182711847605</v>
      </c>
      <c r="K20" s="67">
        <f t="shared" si="3"/>
        <v>268.89890438247011</v>
      </c>
    </row>
    <row r="21" spans="1:11" x14ac:dyDescent="0.15">
      <c r="A21" s="55"/>
      <c r="B21" s="50"/>
      <c r="C21" s="49">
        <v>56</v>
      </c>
      <c r="D21" s="57" t="s">
        <v>85</v>
      </c>
      <c r="E21" s="58">
        <v>1095584</v>
      </c>
      <c r="F21" s="64">
        <v>537038</v>
      </c>
      <c r="G21" s="60">
        <f t="shared" si="0"/>
        <v>558546</v>
      </c>
      <c r="H21" s="65">
        <f t="shared" si="2"/>
        <v>15686</v>
      </c>
      <c r="I21" s="58">
        <v>306459</v>
      </c>
      <c r="J21" s="66">
        <f t="shared" si="1"/>
        <v>3.5749774031762813</v>
      </c>
      <c r="K21" s="67">
        <f t="shared" si="3"/>
        <v>272.80478087649402</v>
      </c>
    </row>
    <row r="22" spans="1:11" x14ac:dyDescent="0.15">
      <c r="A22" s="55"/>
      <c r="B22" s="50"/>
      <c r="C22" s="49">
        <v>57</v>
      </c>
      <c r="D22" s="57" t="s">
        <v>85</v>
      </c>
      <c r="E22" s="58">
        <v>1110793</v>
      </c>
      <c r="F22" s="64">
        <v>544649</v>
      </c>
      <c r="G22" s="60">
        <f t="shared" si="0"/>
        <v>566144</v>
      </c>
      <c r="H22" s="65">
        <f t="shared" si="2"/>
        <v>15209</v>
      </c>
      <c r="I22" s="58">
        <v>310336</v>
      </c>
      <c r="J22" s="66">
        <f t="shared" si="1"/>
        <v>3.5793237007630441</v>
      </c>
      <c r="K22" s="67">
        <f t="shared" si="3"/>
        <v>276.59188247011951</v>
      </c>
    </row>
    <row r="23" spans="1:11" x14ac:dyDescent="0.15">
      <c r="A23" s="55"/>
      <c r="B23" s="50"/>
      <c r="C23" s="49">
        <v>58</v>
      </c>
      <c r="D23" s="57" t="s">
        <v>85</v>
      </c>
      <c r="E23" s="58">
        <v>1125155</v>
      </c>
      <c r="F23" s="64">
        <v>551775</v>
      </c>
      <c r="G23" s="60">
        <f t="shared" si="0"/>
        <v>573380</v>
      </c>
      <c r="H23" s="65">
        <f t="shared" si="2"/>
        <v>14362</v>
      </c>
      <c r="I23" s="58">
        <v>314410</v>
      </c>
      <c r="J23" s="66">
        <f t="shared" si="1"/>
        <v>3.5786234534524985</v>
      </c>
      <c r="K23" s="67">
        <f t="shared" si="3"/>
        <v>280.16807768924303</v>
      </c>
    </row>
    <row r="24" spans="1:11" x14ac:dyDescent="0.15">
      <c r="A24" s="55"/>
      <c r="B24" s="50"/>
      <c r="C24" s="49">
        <v>59</v>
      </c>
      <c r="D24" s="57" t="s">
        <v>85</v>
      </c>
      <c r="E24" s="58">
        <v>1137932</v>
      </c>
      <c r="F24" s="64">
        <v>558246</v>
      </c>
      <c r="G24" s="60">
        <f t="shared" si="0"/>
        <v>579686</v>
      </c>
      <c r="H24" s="65">
        <f t="shared" si="2"/>
        <v>12777</v>
      </c>
      <c r="I24" s="58">
        <v>318407</v>
      </c>
      <c r="J24" s="66">
        <f t="shared" si="1"/>
        <v>3.5738284648264642</v>
      </c>
      <c r="K24" s="67">
        <f t="shared" si="3"/>
        <v>283.34960159362549</v>
      </c>
    </row>
    <row r="25" spans="1:11" x14ac:dyDescent="0.15">
      <c r="A25" s="55" t="s">
        <v>82</v>
      </c>
      <c r="B25" s="50"/>
      <c r="C25" s="49">
        <v>60</v>
      </c>
      <c r="D25" s="57" t="s">
        <v>85</v>
      </c>
      <c r="E25" s="58">
        <v>1155844</v>
      </c>
      <c r="F25" s="64">
        <v>568735</v>
      </c>
      <c r="G25" s="60">
        <f t="shared" si="0"/>
        <v>587109</v>
      </c>
      <c r="H25" s="65">
        <f t="shared" si="2"/>
        <v>17912</v>
      </c>
      <c r="I25" s="58">
        <v>330012</v>
      </c>
      <c r="J25" s="66">
        <f t="shared" si="1"/>
        <v>3.5024302146588608</v>
      </c>
      <c r="K25" s="67">
        <f t="shared" si="3"/>
        <v>287.8097609561753</v>
      </c>
    </row>
    <row r="26" spans="1:11" x14ac:dyDescent="0.15">
      <c r="A26" s="55"/>
      <c r="B26" s="50"/>
      <c r="C26" s="49">
        <v>61</v>
      </c>
      <c r="D26" s="57" t="s">
        <v>85</v>
      </c>
      <c r="E26" s="58">
        <v>1166928</v>
      </c>
      <c r="F26" s="64">
        <v>574080</v>
      </c>
      <c r="G26" s="60">
        <f t="shared" si="0"/>
        <v>592848</v>
      </c>
      <c r="H26" s="65">
        <f t="shared" si="2"/>
        <v>11084</v>
      </c>
      <c r="I26" s="58">
        <v>333557</v>
      </c>
      <c r="J26" s="66">
        <f t="shared" si="1"/>
        <v>3.4984365490755702</v>
      </c>
      <c r="K26" s="67">
        <f t="shared" si="3"/>
        <v>290.56972111553785</v>
      </c>
    </row>
    <row r="27" spans="1:11" x14ac:dyDescent="0.15">
      <c r="A27" s="55"/>
      <c r="B27" s="50"/>
      <c r="C27" s="49">
        <v>62</v>
      </c>
      <c r="D27" s="57" t="s">
        <v>85</v>
      </c>
      <c r="E27" s="58">
        <v>1178854</v>
      </c>
      <c r="F27" s="64">
        <v>579928</v>
      </c>
      <c r="G27" s="60">
        <f t="shared" si="0"/>
        <v>598926</v>
      </c>
      <c r="H27" s="65">
        <f t="shared" si="2"/>
        <v>11926</v>
      </c>
      <c r="I27" s="58">
        <v>337798</v>
      </c>
      <c r="J27" s="66">
        <f t="shared" si="1"/>
        <v>3.4898193594988722</v>
      </c>
      <c r="K27" s="67">
        <f t="shared" si="3"/>
        <v>293.53934262948206</v>
      </c>
    </row>
    <row r="28" spans="1:11" x14ac:dyDescent="0.15">
      <c r="A28" s="55"/>
      <c r="B28" s="50"/>
      <c r="C28" s="49">
        <v>63</v>
      </c>
      <c r="D28" s="57" t="s">
        <v>85</v>
      </c>
      <c r="E28" s="58">
        <v>1192558</v>
      </c>
      <c r="F28" s="64">
        <v>586576</v>
      </c>
      <c r="G28" s="60">
        <f t="shared" si="0"/>
        <v>605982</v>
      </c>
      <c r="H28" s="65">
        <f t="shared" si="2"/>
        <v>13704</v>
      </c>
      <c r="I28" s="58">
        <v>343574</v>
      </c>
      <c r="J28" s="66">
        <f t="shared" si="1"/>
        <v>3.4710368072089275</v>
      </c>
      <c r="K28" s="67">
        <f t="shared" si="3"/>
        <v>296.95169322709165</v>
      </c>
    </row>
    <row r="29" spans="1:11" x14ac:dyDescent="0.15">
      <c r="A29" s="55"/>
      <c r="B29" s="50" t="s">
        <v>86</v>
      </c>
      <c r="C29" s="49" t="s">
        <v>87</v>
      </c>
      <c r="D29" s="57" t="s">
        <v>85</v>
      </c>
      <c r="E29" s="58">
        <v>1208856</v>
      </c>
      <c r="F29" s="64">
        <v>594785</v>
      </c>
      <c r="G29" s="60">
        <f t="shared" si="0"/>
        <v>614071</v>
      </c>
      <c r="H29" s="65">
        <f t="shared" si="2"/>
        <v>16298</v>
      </c>
      <c r="I29" s="58">
        <v>350763</v>
      </c>
      <c r="J29" s="66">
        <f t="shared" si="1"/>
        <v>3.4463612182584824</v>
      </c>
      <c r="K29" s="67">
        <f t="shared" si="3"/>
        <v>301.00996015936255</v>
      </c>
    </row>
    <row r="30" spans="1:11" x14ac:dyDescent="0.15">
      <c r="A30" s="55" t="s">
        <v>82</v>
      </c>
      <c r="B30" s="50"/>
      <c r="C30" s="49">
        <v>2</v>
      </c>
      <c r="D30" s="57" t="s">
        <v>85</v>
      </c>
      <c r="E30" s="58">
        <v>1222411</v>
      </c>
      <c r="F30" s="64">
        <v>601082</v>
      </c>
      <c r="G30" s="60">
        <f t="shared" si="0"/>
        <v>621329</v>
      </c>
      <c r="H30" s="65">
        <f t="shared" si="2"/>
        <v>13555</v>
      </c>
      <c r="I30" s="58">
        <v>362253</v>
      </c>
      <c r="J30" s="66">
        <f t="shared" si="1"/>
        <v>3.374467568246502</v>
      </c>
      <c r="K30" s="67">
        <f>SUM(E30/4017.23)</f>
        <v>304.29201215763101</v>
      </c>
    </row>
    <row r="31" spans="1:11" x14ac:dyDescent="0.15">
      <c r="A31" s="55"/>
      <c r="B31" s="50"/>
      <c r="C31" s="49">
        <v>3</v>
      </c>
      <c r="D31" s="57" t="s">
        <v>85</v>
      </c>
      <c r="E31" s="58">
        <v>1236085</v>
      </c>
      <c r="F31" s="64">
        <v>608061</v>
      </c>
      <c r="G31" s="60">
        <f t="shared" si="0"/>
        <v>628024</v>
      </c>
      <c r="H31" s="65">
        <f t="shared" si="2"/>
        <v>13674</v>
      </c>
      <c r="I31" s="58">
        <v>369731</v>
      </c>
      <c r="J31" s="66">
        <f t="shared" si="1"/>
        <v>3.3432008676578375</v>
      </c>
      <c r="K31" s="67">
        <f>SUM(E31/4017.23)</f>
        <v>307.69585012558406</v>
      </c>
    </row>
    <row r="32" spans="1:11" x14ac:dyDescent="0.15">
      <c r="A32" s="55"/>
      <c r="B32" s="50"/>
      <c r="C32" s="49">
        <v>4</v>
      </c>
      <c r="D32" s="57" t="s">
        <v>85</v>
      </c>
      <c r="E32" s="58">
        <v>1248552</v>
      </c>
      <c r="F32" s="64">
        <v>614541</v>
      </c>
      <c r="G32" s="60">
        <f t="shared" si="0"/>
        <v>634011</v>
      </c>
      <c r="H32" s="65">
        <f t="shared" si="2"/>
        <v>12467</v>
      </c>
      <c r="I32" s="58">
        <v>376878</v>
      </c>
      <c r="J32" s="66">
        <f t="shared" si="1"/>
        <v>3.3128810914937992</v>
      </c>
      <c r="K32" s="67">
        <f>SUM(E32/4017.23)</f>
        <v>310.79923230683829</v>
      </c>
    </row>
    <row r="33" spans="1:11" x14ac:dyDescent="0.15">
      <c r="A33" s="55"/>
      <c r="B33" s="50"/>
      <c r="C33" s="49">
        <v>5</v>
      </c>
      <c r="D33" s="57" t="s">
        <v>85</v>
      </c>
      <c r="E33" s="58">
        <v>1261342</v>
      </c>
      <c r="F33" s="64">
        <v>621001</v>
      </c>
      <c r="G33" s="60">
        <f t="shared" si="0"/>
        <v>640341</v>
      </c>
      <c r="H33" s="65">
        <f t="shared" si="2"/>
        <v>12790</v>
      </c>
      <c r="I33" s="58">
        <v>384495</v>
      </c>
      <c r="J33" s="66">
        <f t="shared" si="1"/>
        <v>3.280516001508472</v>
      </c>
      <c r="K33" s="67">
        <f>SUM(E33/4017.23)</f>
        <v>313.98301814932182</v>
      </c>
    </row>
    <row r="34" spans="1:11" x14ac:dyDescent="0.15">
      <c r="A34" s="55"/>
      <c r="B34" s="50"/>
      <c r="C34" s="49">
        <v>6</v>
      </c>
      <c r="D34" s="57" t="s">
        <v>85</v>
      </c>
      <c r="E34" s="58">
        <v>1274787</v>
      </c>
      <c r="F34" s="64">
        <v>627834</v>
      </c>
      <c r="G34" s="60">
        <f t="shared" si="0"/>
        <v>646953</v>
      </c>
      <c r="H34" s="65">
        <f t="shared" si="2"/>
        <v>13445</v>
      </c>
      <c r="I34" s="58">
        <v>392366</v>
      </c>
      <c r="J34" s="66">
        <f t="shared" si="1"/>
        <v>3.2489741720740328</v>
      </c>
      <c r="K34" s="67">
        <f>SUM(E34/4017.23)</f>
        <v>317.32985166395753</v>
      </c>
    </row>
    <row r="35" spans="1:11" x14ac:dyDescent="0.15">
      <c r="A35" s="55" t="s">
        <v>82</v>
      </c>
      <c r="B35" s="50"/>
      <c r="C35" s="49">
        <v>7</v>
      </c>
      <c r="D35" s="57" t="s">
        <v>85</v>
      </c>
      <c r="E35" s="58">
        <v>1287005</v>
      </c>
      <c r="F35" s="64">
        <v>634648</v>
      </c>
      <c r="G35" s="60">
        <f t="shared" si="0"/>
        <v>652357</v>
      </c>
      <c r="H35" s="65">
        <f t="shared" si="2"/>
        <v>12218</v>
      </c>
      <c r="I35" s="58">
        <v>405349</v>
      </c>
      <c r="J35" s="66">
        <f t="shared" si="1"/>
        <v>3.1750540891922765</v>
      </c>
      <c r="K35" s="67">
        <f t="shared" ref="K35:K53" si="4">SUM(E35/4017.36)</f>
        <v>320.36088376446224</v>
      </c>
    </row>
    <row r="36" spans="1:11" x14ac:dyDescent="0.15">
      <c r="A36" s="55"/>
      <c r="B36" s="50"/>
      <c r="C36" s="49">
        <v>8</v>
      </c>
      <c r="D36" s="57" t="s">
        <v>85</v>
      </c>
      <c r="E36" s="58">
        <v>1299046</v>
      </c>
      <c r="F36" s="64">
        <v>641137</v>
      </c>
      <c r="G36" s="60">
        <f t="shared" si="0"/>
        <v>657909</v>
      </c>
      <c r="H36" s="65">
        <f t="shared" si="2"/>
        <v>12041</v>
      </c>
      <c r="I36" s="58">
        <v>412937</v>
      </c>
      <c r="J36" s="66">
        <f t="shared" si="1"/>
        <v>3.1458697089386516</v>
      </c>
      <c r="K36" s="67">
        <f t="shared" si="4"/>
        <v>323.35812573431309</v>
      </c>
    </row>
    <row r="37" spans="1:11" x14ac:dyDescent="0.15">
      <c r="A37" s="55"/>
      <c r="B37" s="50"/>
      <c r="C37" s="49">
        <v>9</v>
      </c>
      <c r="D37" s="57" t="s">
        <v>85</v>
      </c>
      <c r="E37" s="58">
        <v>1311514</v>
      </c>
      <c r="F37" s="64">
        <v>647486</v>
      </c>
      <c r="G37" s="60">
        <f t="shared" si="0"/>
        <v>664028</v>
      </c>
      <c r="H37" s="65">
        <f t="shared" si="2"/>
        <v>12468</v>
      </c>
      <c r="I37" s="58">
        <v>421330</v>
      </c>
      <c r="J37" s="66">
        <f t="shared" si="1"/>
        <v>3.1127951961645266</v>
      </c>
      <c r="K37" s="67">
        <f t="shared" si="4"/>
        <v>326.46165641117551</v>
      </c>
    </row>
    <row r="38" spans="1:11" x14ac:dyDescent="0.15">
      <c r="A38" s="55"/>
      <c r="B38" s="50"/>
      <c r="C38" s="49">
        <v>10</v>
      </c>
      <c r="D38" s="57" t="s">
        <v>85</v>
      </c>
      <c r="E38" s="58">
        <v>1324148</v>
      </c>
      <c r="F38" s="64">
        <v>654021</v>
      </c>
      <c r="G38" s="60">
        <f t="shared" si="0"/>
        <v>670127</v>
      </c>
      <c r="H38" s="65">
        <f t="shared" si="2"/>
        <v>12634</v>
      </c>
      <c r="I38" s="58">
        <v>430185</v>
      </c>
      <c r="J38" s="66">
        <f t="shared" si="1"/>
        <v>3.0780896591001548</v>
      </c>
      <c r="K38" s="67">
        <f t="shared" si="4"/>
        <v>329.60650775633746</v>
      </c>
    </row>
    <row r="39" spans="1:11" x14ac:dyDescent="0.15">
      <c r="A39" s="55"/>
      <c r="B39" s="50"/>
      <c r="C39" s="49">
        <v>11</v>
      </c>
      <c r="D39" s="57" t="s">
        <v>85</v>
      </c>
      <c r="E39" s="58">
        <v>1334166</v>
      </c>
      <c r="F39" s="64">
        <v>659110</v>
      </c>
      <c r="G39" s="60">
        <f t="shared" si="0"/>
        <v>675056</v>
      </c>
      <c r="H39" s="65">
        <f t="shared" si="2"/>
        <v>10018</v>
      </c>
      <c r="I39" s="58">
        <v>438253</v>
      </c>
      <c r="J39" s="66">
        <f t="shared" si="1"/>
        <v>3.04428264039265</v>
      </c>
      <c r="K39" s="67">
        <f t="shared" si="4"/>
        <v>332.10018519624828</v>
      </c>
    </row>
    <row r="40" spans="1:11" x14ac:dyDescent="0.15">
      <c r="A40" s="55" t="s">
        <v>82</v>
      </c>
      <c r="B40" s="50"/>
      <c r="C40" s="49">
        <v>12</v>
      </c>
      <c r="D40" s="57" t="s">
        <v>84</v>
      </c>
      <c r="E40" s="58">
        <v>1342832</v>
      </c>
      <c r="F40" s="64">
        <v>663432</v>
      </c>
      <c r="G40" s="60">
        <f t="shared" si="0"/>
        <v>679400</v>
      </c>
      <c r="H40" s="65">
        <f t="shared" si="2"/>
        <v>8666</v>
      </c>
      <c r="I40" s="58">
        <v>453695</v>
      </c>
      <c r="J40" s="66">
        <f t="shared" si="1"/>
        <v>2.9597681261640529</v>
      </c>
      <c r="K40" s="67">
        <f t="shared" si="4"/>
        <v>334.25732321723717</v>
      </c>
    </row>
    <row r="41" spans="1:11" x14ac:dyDescent="0.15">
      <c r="A41" s="55"/>
      <c r="B41" s="50"/>
      <c r="C41" s="49">
        <v>13</v>
      </c>
      <c r="D41" s="57" t="s">
        <v>84</v>
      </c>
      <c r="E41" s="58">
        <v>1352361</v>
      </c>
      <c r="F41" s="64">
        <v>667940</v>
      </c>
      <c r="G41" s="60">
        <f t="shared" si="0"/>
        <v>684421</v>
      </c>
      <c r="H41" s="65">
        <f t="shared" si="2"/>
        <v>9529</v>
      </c>
      <c r="I41" s="58">
        <v>461672</v>
      </c>
      <c r="J41" s="66">
        <f t="shared" si="1"/>
        <v>2.9292679651354208</v>
      </c>
      <c r="K41" s="67">
        <f t="shared" si="4"/>
        <v>336.62927892944617</v>
      </c>
    </row>
    <row r="42" spans="1:11" x14ac:dyDescent="0.15">
      <c r="A42" s="55"/>
      <c r="B42" s="50"/>
      <c r="C42" s="49">
        <v>14</v>
      </c>
      <c r="D42" s="57" t="s">
        <v>84</v>
      </c>
      <c r="E42" s="58">
        <v>1359773</v>
      </c>
      <c r="F42" s="64">
        <v>671107</v>
      </c>
      <c r="G42" s="60">
        <f t="shared" si="0"/>
        <v>688666</v>
      </c>
      <c r="H42" s="65">
        <f t="shared" si="2"/>
        <v>7412</v>
      </c>
      <c r="I42" s="58">
        <v>468125</v>
      </c>
      <c r="J42" s="66">
        <f t="shared" si="1"/>
        <v>2.9047220293724965</v>
      </c>
      <c r="K42" s="67">
        <f t="shared" si="4"/>
        <v>338.47427166099129</v>
      </c>
    </row>
    <row r="43" spans="1:11" x14ac:dyDescent="0.15">
      <c r="A43" s="55"/>
      <c r="B43" s="50"/>
      <c r="C43" s="49">
        <v>15</v>
      </c>
      <c r="D43" s="57" t="s">
        <v>84</v>
      </c>
      <c r="E43" s="58">
        <v>1366415</v>
      </c>
      <c r="F43" s="64">
        <v>673808</v>
      </c>
      <c r="G43" s="60">
        <f t="shared" si="0"/>
        <v>692607</v>
      </c>
      <c r="H43" s="65">
        <f t="shared" si="2"/>
        <v>6642</v>
      </c>
      <c r="I43" s="58">
        <v>474435</v>
      </c>
      <c r="J43" s="66">
        <f t="shared" si="1"/>
        <v>2.8800889479064571</v>
      </c>
      <c r="K43" s="67">
        <f t="shared" si="4"/>
        <v>340.12759623235161</v>
      </c>
    </row>
    <row r="44" spans="1:11" x14ac:dyDescent="0.15">
      <c r="A44" s="55"/>
      <c r="B44" s="50"/>
      <c r="C44" s="49">
        <v>16</v>
      </c>
      <c r="D44" s="57" t="s">
        <v>85</v>
      </c>
      <c r="E44" s="58">
        <v>1374182</v>
      </c>
      <c r="F44" s="64">
        <v>677303</v>
      </c>
      <c r="G44" s="60">
        <f t="shared" si="0"/>
        <v>696879</v>
      </c>
      <c r="H44" s="65">
        <f t="shared" si="2"/>
        <v>7767</v>
      </c>
      <c r="I44" s="58">
        <v>482112</v>
      </c>
      <c r="J44" s="66">
        <f t="shared" si="1"/>
        <v>2.8503376808708349</v>
      </c>
      <c r="K44" s="67">
        <f t="shared" si="4"/>
        <v>342.06095545333255</v>
      </c>
    </row>
    <row r="45" spans="1:11" x14ac:dyDescent="0.15">
      <c r="A45" s="68" t="s">
        <v>88</v>
      </c>
      <c r="B45" s="69"/>
      <c r="C45" s="69">
        <v>17</v>
      </c>
      <c r="D45" s="57" t="s">
        <v>85</v>
      </c>
      <c r="E45" s="70">
        <v>1380361</v>
      </c>
      <c r="F45" s="71">
        <v>681474</v>
      </c>
      <c r="G45" s="60">
        <f t="shared" si="0"/>
        <v>698887</v>
      </c>
      <c r="H45" s="65">
        <f t="shared" si="2"/>
        <v>6179</v>
      </c>
      <c r="I45" s="70">
        <v>495960</v>
      </c>
      <c r="J45" s="66">
        <f t="shared" si="1"/>
        <v>2.7832103395435115</v>
      </c>
      <c r="K45" s="67">
        <f t="shared" si="4"/>
        <v>343.5990302088934</v>
      </c>
    </row>
    <row r="46" spans="1:11" x14ac:dyDescent="0.15">
      <c r="A46" s="72"/>
      <c r="B46" s="69"/>
      <c r="C46" s="69">
        <v>18</v>
      </c>
      <c r="D46" s="57" t="s">
        <v>85</v>
      </c>
      <c r="E46" s="70">
        <v>1387110</v>
      </c>
      <c r="F46" s="71">
        <v>685723</v>
      </c>
      <c r="G46" s="60">
        <f t="shared" si="0"/>
        <v>701387</v>
      </c>
      <c r="H46" s="65">
        <f t="shared" si="2"/>
        <v>6749</v>
      </c>
      <c r="I46" s="70">
        <v>506434</v>
      </c>
      <c r="J46" s="66">
        <f t="shared" si="1"/>
        <v>2.7389748713553987</v>
      </c>
      <c r="K46" s="67">
        <f t="shared" si="4"/>
        <v>345.2789891869287</v>
      </c>
    </row>
    <row r="47" spans="1:11" x14ac:dyDescent="0.15">
      <c r="A47" s="72"/>
      <c r="B47" s="69"/>
      <c r="C47" s="69">
        <v>19</v>
      </c>
      <c r="D47" s="57" t="s">
        <v>85</v>
      </c>
      <c r="E47" s="58">
        <v>1394809</v>
      </c>
      <c r="F47" s="64">
        <v>689872</v>
      </c>
      <c r="G47" s="60">
        <v>704937</v>
      </c>
      <c r="H47" s="65">
        <f t="shared" si="2"/>
        <v>7699</v>
      </c>
      <c r="I47" s="58">
        <v>516221</v>
      </c>
      <c r="J47" s="66">
        <v>2.7019609818275505</v>
      </c>
      <c r="K47" s="67">
        <f t="shared" si="4"/>
        <v>347.19542186908814</v>
      </c>
    </row>
    <row r="48" spans="1:11" x14ac:dyDescent="0.15">
      <c r="A48" s="72"/>
      <c r="B48" s="69"/>
      <c r="C48" s="69">
        <v>20</v>
      </c>
      <c r="D48" s="57" t="s">
        <v>85</v>
      </c>
      <c r="E48" s="70">
        <v>1401073</v>
      </c>
      <c r="F48" s="71">
        <v>693106</v>
      </c>
      <c r="G48" s="60">
        <v>707967</v>
      </c>
      <c r="H48" s="65">
        <f t="shared" si="2"/>
        <v>6264</v>
      </c>
      <c r="I48" s="70">
        <v>525008</v>
      </c>
      <c r="J48" s="66">
        <f t="shared" ref="J48:J56" si="5">SUM(E48/I48)</f>
        <v>2.6686698107457412</v>
      </c>
      <c r="K48" s="67">
        <f t="shared" si="4"/>
        <v>348.75465479817592</v>
      </c>
    </row>
    <row r="49" spans="1:11" x14ac:dyDescent="0.15">
      <c r="A49" s="55"/>
      <c r="B49" s="50"/>
      <c r="C49" s="49">
        <v>21</v>
      </c>
      <c r="D49" s="57" t="s">
        <v>85</v>
      </c>
      <c r="E49" s="70">
        <v>1402132</v>
      </c>
      <c r="F49" s="71">
        <v>692886</v>
      </c>
      <c r="G49" s="60">
        <v>709246</v>
      </c>
      <c r="H49" s="65">
        <f t="shared" si="2"/>
        <v>1059</v>
      </c>
      <c r="I49" s="70">
        <v>530281</v>
      </c>
      <c r="J49" s="66">
        <f t="shared" si="5"/>
        <v>2.6441301875797927</v>
      </c>
      <c r="K49" s="67">
        <f t="shared" si="4"/>
        <v>349.01826074835213</v>
      </c>
    </row>
    <row r="50" spans="1:11" x14ac:dyDescent="0.15">
      <c r="A50" s="68" t="s">
        <v>88</v>
      </c>
      <c r="B50" s="50"/>
      <c r="C50" s="49">
        <v>22</v>
      </c>
      <c r="D50" s="57" t="s">
        <v>85</v>
      </c>
      <c r="E50" s="70">
        <v>1410777</v>
      </c>
      <c r="F50" s="71">
        <v>696769</v>
      </c>
      <c r="G50" s="60">
        <v>714008</v>
      </c>
      <c r="H50" s="65">
        <f t="shared" si="2"/>
        <v>8645</v>
      </c>
      <c r="I50" s="70">
        <v>535606</v>
      </c>
      <c r="J50" s="66">
        <f t="shared" si="5"/>
        <v>2.6339828157264855</v>
      </c>
      <c r="K50" s="67">
        <f t="shared" si="4"/>
        <v>351.17017145588147</v>
      </c>
    </row>
    <row r="51" spans="1:11" x14ac:dyDescent="0.15">
      <c r="A51" s="68"/>
      <c r="B51" s="50"/>
      <c r="C51" s="49">
        <v>23</v>
      </c>
      <c r="D51" s="57" t="s">
        <v>85</v>
      </c>
      <c r="E51" s="70">
        <v>1414398</v>
      </c>
      <c r="F51" s="71">
        <v>698585</v>
      </c>
      <c r="G51" s="60">
        <v>715813</v>
      </c>
      <c r="H51" s="65">
        <f t="shared" si="2"/>
        <v>3621</v>
      </c>
      <c r="I51" s="70">
        <v>542752</v>
      </c>
      <c r="J51" s="66">
        <f t="shared" si="5"/>
        <v>2.6059747361594248</v>
      </c>
      <c r="K51" s="67">
        <f t="shared" si="4"/>
        <v>352.07150964812712</v>
      </c>
    </row>
    <row r="52" spans="1:11" x14ac:dyDescent="0.15">
      <c r="A52" s="68"/>
      <c r="B52" s="50"/>
      <c r="C52" s="49">
        <v>24</v>
      </c>
      <c r="D52" s="57" t="s">
        <v>85</v>
      </c>
      <c r="E52" s="70">
        <v>1416546</v>
      </c>
      <c r="F52" s="71">
        <v>699480</v>
      </c>
      <c r="G52" s="60">
        <v>717066</v>
      </c>
      <c r="H52" s="65">
        <f t="shared" si="2"/>
        <v>2148</v>
      </c>
      <c r="I52" s="70">
        <v>548814</v>
      </c>
      <c r="J52" s="66">
        <f t="shared" si="5"/>
        <v>2.5811039805835856</v>
      </c>
      <c r="K52" s="67">
        <f t="shared" si="4"/>
        <v>352.60618913913612</v>
      </c>
    </row>
    <row r="53" spans="1:11" x14ac:dyDescent="0.15">
      <c r="A53" s="68"/>
      <c r="B53" s="50"/>
      <c r="C53" s="49">
        <v>25</v>
      </c>
      <c r="D53" s="57" t="s">
        <v>85</v>
      </c>
      <c r="E53" s="70">
        <v>1416952</v>
      </c>
      <c r="F53" s="71">
        <v>699542</v>
      </c>
      <c r="G53" s="60">
        <v>717410</v>
      </c>
      <c r="H53" s="65">
        <f t="shared" si="2"/>
        <v>406</v>
      </c>
      <c r="I53" s="70">
        <v>552482</v>
      </c>
      <c r="J53" s="66">
        <f t="shared" si="5"/>
        <v>2.5647025604454083</v>
      </c>
      <c r="K53" s="67">
        <f t="shared" si="4"/>
        <v>352.70725053268814</v>
      </c>
    </row>
    <row r="54" spans="1:11" x14ac:dyDescent="0.15">
      <c r="A54" s="55"/>
      <c r="B54" s="50"/>
      <c r="C54" s="49">
        <v>26</v>
      </c>
      <c r="D54" s="57" t="s">
        <v>85</v>
      </c>
      <c r="E54" s="70">
        <v>1416500</v>
      </c>
      <c r="F54" s="71">
        <v>699312</v>
      </c>
      <c r="G54" s="60">
        <v>717188</v>
      </c>
      <c r="H54" s="65">
        <f t="shared" si="2"/>
        <v>-452</v>
      </c>
      <c r="I54" s="70">
        <v>555821</v>
      </c>
      <c r="J54" s="66">
        <f t="shared" si="5"/>
        <v>2.5484823351402701</v>
      </c>
      <c r="K54" s="67">
        <f t="shared" ref="K54:K62" si="6">SUM(E54/4017.38)</f>
        <v>352.59298348675009</v>
      </c>
    </row>
    <row r="55" spans="1:11" x14ac:dyDescent="0.15">
      <c r="A55" s="68" t="s">
        <v>88</v>
      </c>
      <c r="B55" s="50"/>
      <c r="C55" s="49">
        <v>27</v>
      </c>
      <c r="D55" s="57" t="s">
        <v>85</v>
      </c>
      <c r="E55" s="70">
        <v>1412916</v>
      </c>
      <c r="F55" s="71">
        <v>696941</v>
      </c>
      <c r="G55" s="60">
        <v>715975</v>
      </c>
      <c r="H55" s="65">
        <f>E55-E54</f>
        <v>-3584</v>
      </c>
      <c r="I55" s="70">
        <v>558057</v>
      </c>
      <c r="J55" s="66">
        <f t="shared" si="5"/>
        <v>2.5318488971556667</v>
      </c>
      <c r="K55" s="67">
        <f t="shared" si="6"/>
        <v>351.70085976432398</v>
      </c>
    </row>
    <row r="56" spans="1:11" x14ac:dyDescent="0.15">
      <c r="A56" s="68"/>
      <c r="B56" s="50"/>
      <c r="C56" s="49">
        <v>28</v>
      </c>
      <c r="D56" s="57" t="s">
        <v>85</v>
      </c>
      <c r="E56" s="70">
        <v>1413079</v>
      </c>
      <c r="F56" s="71">
        <v>697076</v>
      </c>
      <c r="G56" s="60">
        <v>716003</v>
      </c>
      <c r="H56" s="65">
        <f t="shared" si="2"/>
        <v>163</v>
      </c>
      <c r="I56" s="70">
        <v>561085</v>
      </c>
      <c r="J56" s="66">
        <f t="shared" si="5"/>
        <v>2.5184758102604774</v>
      </c>
      <c r="K56" s="67">
        <f t="shared" si="6"/>
        <v>351.74143347156604</v>
      </c>
    </row>
    <row r="57" spans="1:11" x14ac:dyDescent="0.15">
      <c r="A57" s="68"/>
      <c r="B57" s="50"/>
      <c r="C57" s="49">
        <v>29</v>
      </c>
      <c r="D57" s="57" t="s">
        <v>85</v>
      </c>
      <c r="E57" s="70">
        <v>1412956</v>
      </c>
      <c r="F57" s="71">
        <v>697288</v>
      </c>
      <c r="G57" s="60">
        <v>715668</v>
      </c>
      <c r="H57" s="65">
        <f t="shared" si="2"/>
        <v>-123</v>
      </c>
      <c r="I57" s="70">
        <v>563804</v>
      </c>
      <c r="J57" s="66">
        <v>2.5061120531248449</v>
      </c>
      <c r="K57" s="67">
        <f t="shared" si="6"/>
        <v>351.71081650229752</v>
      </c>
    </row>
    <row r="58" spans="1:11" ht="13.5" customHeight="1" x14ac:dyDescent="0.15">
      <c r="A58" s="68"/>
      <c r="B58" s="50"/>
      <c r="C58" s="49">
        <v>30</v>
      </c>
      <c r="D58" s="57" t="s">
        <v>84</v>
      </c>
      <c r="E58" s="70">
        <v>1412881</v>
      </c>
      <c r="F58" s="71">
        <v>697791</v>
      </c>
      <c r="G58" s="60">
        <v>715090</v>
      </c>
      <c r="H58" s="65">
        <f t="shared" si="2"/>
        <v>-75</v>
      </c>
      <c r="I58" s="70">
        <v>568091</v>
      </c>
      <c r="J58" s="66">
        <f t="shared" ref="J58:J62" si="7">SUM(E58/I58)</f>
        <v>2.4870680929639795</v>
      </c>
      <c r="K58" s="67">
        <f t="shared" si="6"/>
        <v>351.69214761859718</v>
      </c>
    </row>
    <row r="59" spans="1:11" ht="13.5" customHeight="1" x14ac:dyDescent="0.15">
      <c r="A59" s="68"/>
      <c r="B59" s="50" t="s">
        <v>89</v>
      </c>
      <c r="C59" s="49" t="s">
        <v>90</v>
      </c>
      <c r="D59" s="73" t="s">
        <v>91</v>
      </c>
      <c r="E59" s="70">
        <v>1413959</v>
      </c>
      <c r="F59" s="71">
        <v>699138</v>
      </c>
      <c r="G59" s="60">
        <v>714821</v>
      </c>
      <c r="H59" s="65">
        <f>E59-E58</f>
        <v>1078</v>
      </c>
      <c r="I59" s="70">
        <v>573946</v>
      </c>
      <c r="J59" s="66">
        <f t="shared" si="7"/>
        <v>2.4635749704676049</v>
      </c>
      <c r="K59" s="67">
        <f t="shared" si="6"/>
        <v>351.96048170698316</v>
      </c>
    </row>
    <row r="60" spans="1:11" ht="13.5" customHeight="1" x14ac:dyDescent="0.15">
      <c r="A60" s="74" t="s">
        <v>82</v>
      </c>
      <c r="B60" s="50"/>
      <c r="C60" s="75">
        <v>2</v>
      </c>
      <c r="D60" s="76" t="s">
        <v>92</v>
      </c>
      <c r="E60" s="77">
        <v>1413610</v>
      </c>
      <c r="F60" s="78">
        <v>697429</v>
      </c>
      <c r="G60" s="79">
        <v>716181</v>
      </c>
      <c r="H60" s="80">
        <f t="shared" si="2"/>
        <v>-349</v>
      </c>
      <c r="I60" s="77">
        <v>593026</v>
      </c>
      <c r="J60" s="81">
        <f t="shared" si="7"/>
        <v>2.3837234792403708</v>
      </c>
      <c r="K60" s="82">
        <f>SUM(E60/4017.38)</f>
        <v>351.87360916816431</v>
      </c>
    </row>
    <row r="61" spans="1:11" ht="13.5" customHeight="1" x14ac:dyDescent="0.15">
      <c r="A61" s="68"/>
      <c r="B61" s="50"/>
      <c r="C61" s="83">
        <v>3</v>
      </c>
      <c r="D61" s="76" t="s">
        <v>84</v>
      </c>
      <c r="E61" s="84">
        <v>1410352</v>
      </c>
      <c r="F61" s="85">
        <v>695389</v>
      </c>
      <c r="G61" s="86">
        <v>714963</v>
      </c>
      <c r="H61" s="87">
        <f t="shared" si="2"/>
        <v>-3258</v>
      </c>
      <c r="I61" s="85">
        <v>595233</v>
      </c>
      <c r="J61" s="88">
        <f t="shared" si="7"/>
        <v>2.3694116421636569</v>
      </c>
      <c r="K61" s="89">
        <f t="shared" si="6"/>
        <v>351.06263286022232</v>
      </c>
    </row>
    <row r="62" spans="1:11" ht="13.5" customHeight="1" x14ac:dyDescent="0.15">
      <c r="A62" s="68"/>
      <c r="B62" s="50"/>
      <c r="C62" s="83">
        <v>4</v>
      </c>
      <c r="D62" s="76" t="s">
        <v>92</v>
      </c>
      <c r="E62" s="90">
        <v>1409388</v>
      </c>
      <c r="F62" s="91">
        <v>695084</v>
      </c>
      <c r="G62" s="92">
        <v>714304</v>
      </c>
      <c r="H62" s="87">
        <f t="shared" si="2"/>
        <v>-964</v>
      </c>
      <c r="I62" s="91">
        <v>600078</v>
      </c>
      <c r="J62" s="93">
        <f t="shared" si="7"/>
        <v>2.348674672292602</v>
      </c>
      <c r="K62" s="94">
        <f t="shared" si="6"/>
        <v>350.82267547506086</v>
      </c>
    </row>
    <row r="63" spans="1:11" ht="13.5" customHeight="1" x14ac:dyDescent="0.15">
      <c r="A63" s="68"/>
      <c r="B63" s="114"/>
      <c r="C63" s="115">
        <v>5</v>
      </c>
      <c r="D63" s="76" t="s">
        <v>84</v>
      </c>
      <c r="E63" s="90">
        <v>1406103</v>
      </c>
      <c r="F63" s="91">
        <v>693561</v>
      </c>
      <c r="G63" s="95">
        <v>712542</v>
      </c>
      <c r="H63" s="87">
        <f>E63-E62</f>
        <v>-3285</v>
      </c>
      <c r="I63" s="84">
        <v>603658</v>
      </c>
      <c r="J63" s="93">
        <f t="shared" ref="J63" si="8">SUM(E63/I63)</f>
        <v>2.3293040098863926</v>
      </c>
      <c r="K63" s="89">
        <f t="shared" ref="K63" si="9">SUM(E63/4017.38)</f>
        <v>350.00497836898677</v>
      </c>
    </row>
    <row r="64" spans="1:11" ht="13.5" customHeight="1" x14ac:dyDescent="0.15">
      <c r="A64" s="68"/>
      <c r="B64" s="114"/>
      <c r="C64" s="115">
        <v>6</v>
      </c>
      <c r="D64" s="76" t="s">
        <v>109</v>
      </c>
      <c r="E64" s="119">
        <v>1401134</v>
      </c>
      <c r="F64" s="91">
        <v>690806</v>
      </c>
      <c r="G64" s="92">
        <v>710328</v>
      </c>
      <c r="H64" s="87">
        <f>E64-E63</f>
        <v>-4969</v>
      </c>
      <c r="I64" s="91">
        <v>605742</v>
      </c>
      <c r="J64" s="93">
        <f t="shared" ref="J64:J65" si="10">SUM(E64/I64)</f>
        <v>2.3130870898831515</v>
      </c>
      <c r="K64" s="89">
        <f t="shared" ref="K64:K65" si="11">SUM(E64/4017.38)</f>
        <v>348.76810259422808</v>
      </c>
    </row>
    <row r="65" spans="1:12" ht="13.5" customHeight="1" x14ac:dyDescent="0.15">
      <c r="A65" s="68"/>
      <c r="B65" s="114"/>
      <c r="C65" s="115">
        <v>6</v>
      </c>
      <c r="D65" s="76" t="s">
        <v>85</v>
      </c>
      <c r="E65" s="119">
        <v>1400812</v>
      </c>
      <c r="F65" s="91">
        <v>690686</v>
      </c>
      <c r="G65" s="92">
        <v>710126</v>
      </c>
      <c r="H65" s="87">
        <f>E65-E64</f>
        <v>-322</v>
      </c>
      <c r="I65" s="91">
        <v>605801</v>
      </c>
      <c r="J65" s="93">
        <f t="shared" si="10"/>
        <v>2.3123302866782987</v>
      </c>
      <c r="K65" s="89">
        <f t="shared" si="11"/>
        <v>348.68795085354134</v>
      </c>
    </row>
    <row r="66" spans="1:12" ht="13.5" customHeight="1" x14ac:dyDescent="0.15">
      <c r="A66" s="68"/>
      <c r="B66" s="114"/>
      <c r="C66" s="115">
        <v>6</v>
      </c>
      <c r="D66" s="76" t="s">
        <v>93</v>
      </c>
      <c r="E66" s="119">
        <v>1400905</v>
      </c>
      <c r="F66" s="91">
        <v>690757</v>
      </c>
      <c r="G66" s="92">
        <v>710148</v>
      </c>
      <c r="H66" s="87">
        <f t="shared" ref="H66:H72" si="12">E66-E65</f>
        <v>93</v>
      </c>
      <c r="I66" s="91">
        <v>606034</v>
      </c>
      <c r="J66" s="93">
        <f t="shared" ref="J66:J71" si="13">SUM(E66/I66)</f>
        <v>2.3115947290086036</v>
      </c>
      <c r="K66" s="89">
        <f t="shared" ref="K66:K71" si="14">SUM(E66/4017.38)</f>
        <v>348.71110026932973</v>
      </c>
    </row>
    <row r="67" spans="1:12" ht="13.5" customHeight="1" x14ac:dyDescent="0.15">
      <c r="A67" s="68"/>
      <c r="B67" s="114"/>
      <c r="C67" s="115">
        <v>6</v>
      </c>
      <c r="D67" s="76" t="s">
        <v>94</v>
      </c>
      <c r="E67" s="119">
        <v>1400747</v>
      </c>
      <c r="F67" s="91">
        <v>690618</v>
      </c>
      <c r="G67" s="92">
        <v>710129</v>
      </c>
      <c r="H67" s="87">
        <f t="shared" si="12"/>
        <v>-158</v>
      </c>
      <c r="I67" s="91">
        <v>606152</v>
      </c>
      <c r="J67" s="93">
        <f t="shared" si="13"/>
        <v>2.3108840686824426</v>
      </c>
      <c r="K67" s="89">
        <f t="shared" si="14"/>
        <v>348.67177115433441</v>
      </c>
    </row>
    <row r="68" spans="1:12" ht="13.5" customHeight="1" x14ac:dyDescent="0.15">
      <c r="A68" s="68"/>
      <c r="B68" s="114"/>
      <c r="C68" s="115">
        <v>7</v>
      </c>
      <c r="D68" s="76" t="s">
        <v>104</v>
      </c>
      <c r="E68" s="119">
        <v>1400103</v>
      </c>
      <c r="F68" s="91">
        <v>690167</v>
      </c>
      <c r="G68" s="92">
        <v>709936</v>
      </c>
      <c r="H68" s="87">
        <f t="shared" si="12"/>
        <v>-644</v>
      </c>
      <c r="I68" s="91">
        <v>605862</v>
      </c>
      <c r="J68" s="93">
        <f t="shared" si="13"/>
        <v>2.3109272408568287</v>
      </c>
      <c r="K68" s="89">
        <f t="shared" si="14"/>
        <v>348.51146767296098</v>
      </c>
    </row>
    <row r="69" spans="1:12" ht="13.5" customHeight="1" x14ac:dyDescent="0.15">
      <c r="A69" s="68"/>
      <c r="B69" s="114"/>
      <c r="C69" s="115">
        <v>7</v>
      </c>
      <c r="D69" s="76" t="s">
        <v>102</v>
      </c>
      <c r="E69" s="119">
        <v>1398972</v>
      </c>
      <c r="F69" s="91">
        <v>689566</v>
      </c>
      <c r="G69" s="92">
        <v>709406</v>
      </c>
      <c r="H69" s="87">
        <f t="shared" si="12"/>
        <v>-1131</v>
      </c>
      <c r="I69" s="91">
        <v>605446</v>
      </c>
      <c r="J69" s="93">
        <f t="shared" si="13"/>
        <v>2.3106470271502331</v>
      </c>
      <c r="K69" s="89">
        <f t="shared" si="14"/>
        <v>348.22994090676013</v>
      </c>
    </row>
    <row r="70" spans="1:12" ht="13.5" customHeight="1" x14ac:dyDescent="0.15">
      <c r="A70" s="68"/>
      <c r="B70" s="114"/>
      <c r="C70" s="115">
        <v>7</v>
      </c>
      <c r="D70" s="76" t="s">
        <v>110</v>
      </c>
      <c r="E70" s="119">
        <v>1398132</v>
      </c>
      <c r="F70" s="91">
        <v>689161</v>
      </c>
      <c r="G70" s="92">
        <v>708971</v>
      </c>
      <c r="H70" s="87">
        <f t="shared" si="12"/>
        <v>-840</v>
      </c>
      <c r="I70" s="91">
        <v>605303</v>
      </c>
      <c r="J70" s="93">
        <f t="shared" si="13"/>
        <v>2.3098051719552024</v>
      </c>
      <c r="K70" s="89">
        <f t="shared" si="14"/>
        <v>348.0208494093165</v>
      </c>
    </row>
    <row r="71" spans="1:12" ht="13.5" customHeight="1" x14ac:dyDescent="0.15">
      <c r="A71" s="68"/>
      <c r="B71" s="114"/>
      <c r="C71" s="115">
        <v>7</v>
      </c>
      <c r="D71" s="76" t="s">
        <v>103</v>
      </c>
      <c r="E71" s="119">
        <v>1396250</v>
      </c>
      <c r="F71" s="91">
        <v>688086</v>
      </c>
      <c r="G71" s="92">
        <v>708164</v>
      </c>
      <c r="H71" s="87">
        <f t="shared" si="12"/>
        <v>-1882</v>
      </c>
      <c r="I71" s="91">
        <v>606417</v>
      </c>
      <c r="J71" s="93">
        <f t="shared" si="13"/>
        <v>2.3024585392559906</v>
      </c>
      <c r="K71" s="89">
        <f t="shared" si="14"/>
        <v>347.5523848876631</v>
      </c>
    </row>
    <row r="72" spans="1:12" ht="13.5" customHeight="1" x14ac:dyDescent="0.15">
      <c r="A72" s="68"/>
      <c r="B72" s="114"/>
      <c r="C72" s="115">
        <v>7</v>
      </c>
      <c r="D72" s="76" t="s">
        <v>112</v>
      </c>
      <c r="E72" s="119">
        <v>1397221</v>
      </c>
      <c r="F72" s="91">
        <v>688777</v>
      </c>
      <c r="G72" s="92">
        <v>708444</v>
      </c>
      <c r="H72" s="87">
        <f t="shared" si="12"/>
        <v>971</v>
      </c>
      <c r="I72" s="91">
        <v>607901</v>
      </c>
      <c r="J72" s="93">
        <f>SUM(E72/I72)</f>
        <v>2.2984351070322306</v>
      </c>
      <c r="K72" s="89">
        <f>SUM(E72/4017.38)</f>
        <v>347.79408470196995</v>
      </c>
    </row>
    <row r="73" spans="1:12" ht="13.5" customHeight="1" x14ac:dyDescent="0.15">
      <c r="A73" s="68"/>
      <c r="B73" s="114"/>
      <c r="C73" s="115">
        <v>7</v>
      </c>
      <c r="D73" s="76" t="s">
        <v>113</v>
      </c>
      <c r="E73" s="119">
        <v>1396933</v>
      </c>
      <c r="F73" s="91">
        <v>688661</v>
      </c>
      <c r="G73" s="92">
        <v>708272</v>
      </c>
      <c r="H73" s="87">
        <f>E73-E72</f>
        <v>-288</v>
      </c>
      <c r="I73" s="91">
        <v>608017</v>
      </c>
      <c r="J73" s="93">
        <f>SUM(E73/I73)</f>
        <v>2.2975229311022556</v>
      </c>
      <c r="K73" s="89">
        <f>SUM(E73/4017.38)</f>
        <v>347.72239618856071</v>
      </c>
    </row>
    <row r="74" spans="1:12" ht="13.5" customHeight="1" x14ac:dyDescent="0.15">
      <c r="A74" s="68"/>
      <c r="B74" s="114"/>
      <c r="C74" s="115">
        <v>7</v>
      </c>
      <c r="D74" s="76" t="s">
        <v>108</v>
      </c>
      <c r="E74" s="119">
        <v>1396619</v>
      </c>
      <c r="F74" s="91">
        <v>688428</v>
      </c>
      <c r="G74" s="92">
        <v>708191</v>
      </c>
      <c r="H74" s="87">
        <f>E74-E73</f>
        <v>-314</v>
      </c>
      <c r="I74" s="91">
        <v>608042</v>
      </c>
      <c r="J74" s="93">
        <f>SUM(E74/I74)</f>
        <v>2.2969120554172244</v>
      </c>
      <c r="K74" s="89">
        <f>SUM(E74/4017.38)</f>
        <v>347.64423579546866</v>
      </c>
    </row>
    <row r="75" spans="1:12" ht="13.5" customHeight="1" x14ac:dyDescent="0.15">
      <c r="A75" s="68"/>
      <c r="B75" s="114"/>
      <c r="C75" s="115">
        <v>7</v>
      </c>
      <c r="D75" s="76" t="s">
        <v>117</v>
      </c>
      <c r="E75" s="119">
        <v>1396692</v>
      </c>
      <c r="F75" s="91">
        <v>688460</v>
      </c>
      <c r="G75" s="92">
        <v>708232</v>
      </c>
      <c r="H75" s="87">
        <f>E75-E74</f>
        <v>73</v>
      </c>
      <c r="I75" s="91">
        <v>608295</v>
      </c>
      <c r="J75" s="93">
        <f>SUM(E75/I75)</f>
        <v>2.2960767390821886</v>
      </c>
      <c r="K75" s="89">
        <f>SUM(E75/4017.38)</f>
        <v>347.66240684227034</v>
      </c>
    </row>
    <row r="76" spans="1:12" ht="13.5" customHeight="1" thickBot="1" x14ac:dyDescent="0.2">
      <c r="A76" s="118"/>
      <c r="B76" s="96"/>
      <c r="C76" s="97">
        <v>7</v>
      </c>
      <c r="D76" s="98" t="s">
        <v>118</v>
      </c>
      <c r="E76" s="116">
        <v>1396546</v>
      </c>
      <c r="F76" s="99">
        <v>688493</v>
      </c>
      <c r="G76" s="117">
        <v>708053</v>
      </c>
      <c r="H76" s="100">
        <f>E76-E75</f>
        <v>-146</v>
      </c>
      <c r="I76" s="99">
        <v>608352</v>
      </c>
      <c r="J76" s="101">
        <f>SUM(E76/I76)</f>
        <v>2.2956216138025352</v>
      </c>
      <c r="K76" s="102">
        <f>SUM(E76/4017.38)</f>
        <v>347.62606474866703</v>
      </c>
    </row>
    <row r="77" spans="1:12" x14ac:dyDescent="0.15">
      <c r="A77" s="50"/>
      <c r="B77" s="50"/>
      <c r="D77" s="69"/>
      <c r="E77" s="103"/>
      <c r="F77" s="103"/>
      <c r="G77" s="104"/>
      <c r="H77" s="105"/>
      <c r="I77" s="103"/>
      <c r="J77" s="106"/>
      <c r="K77" s="106"/>
      <c r="L77" s="107"/>
    </row>
    <row r="78" spans="1:12" ht="13.5" customHeight="1" x14ac:dyDescent="0.15">
      <c r="A78" s="50" t="s">
        <v>95</v>
      </c>
      <c r="C78" s="108" t="s">
        <v>96</v>
      </c>
      <c r="D78" s="108"/>
      <c r="E78" s="109"/>
      <c r="F78" s="109"/>
      <c r="G78" s="109"/>
      <c r="H78" s="109"/>
      <c r="I78" s="109"/>
      <c r="J78" s="110"/>
      <c r="K78" s="110"/>
    </row>
    <row r="79" spans="1:12" ht="15" customHeight="1" x14ac:dyDescent="0.15">
      <c r="A79" s="50" t="s">
        <v>95</v>
      </c>
      <c r="B79" s="50"/>
      <c r="C79" s="125" t="s">
        <v>111</v>
      </c>
      <c r="D79" s="125"/>
      <c r="E79" s="125"/>
      <c r="F79" s="125"/>
      <c r="G79" s="125"/>
      <c r="H79" s="125"/>
      <c r="I79" s="125"/>
      <c r="J79" s="125"/>
      <c r="K79" s="125"/>
    </row>
    <row r="80" spans="1:12" x14ac:dyDescent="0.15">
      <c r="A80" s="50"/>
      <c r="B80" s="50"/>
      <c r="C80" s="108" t="s">
        <v>97</v>
      </c>
      <c r="D80" s="108"/>
      <c r="E80" s="109"/>
      <c r="F80" s="109"/>
      <c r="G80" s="109"/>
      <c r="H80" s="109"/>
      <c r="I80" s="109"/>
      <c r="J80" s="110"/>
      <c r="K80" s="110"/>
    </row>
    <row r="81" spans="1:12" ht="12.75" customHeight="1" x14ac:dyDescent="0.15">
      <c r="A81" s="50"/>
      <c r="B81" s="50"/>
      <c r="C81" s="108" t="s">
        <v>106</v>
      </c>
      <c r="D81" s="108"/>
      <c r="E81" s="111"/>
      <c r="F81" s="111"/>
      <c r="G81" s="111"/>
      <c r="H81" s="111"/>
      <c r="I81" s="111"/>
      <c r="J81" s="108"/>
      <c r="K81" s="108"/>
    </row>
    <row r="82" spans="1:12" x14ac:dyDescent="0.15">
      <c r="A82" s="50" t="s">
        <v>95</v>
      </c>
      <c r="B82" s="50"/>
      <c r="C82" s="108" t="s">
        <v>98</v>
      </c>
      <c r="D82" s="108"/>
      <c r="E82" s="109"/>
      <c r="F82" s="109"/>
      <c r="G82" s="109"/>
      <c r="H82" s="109"/>
      <c r="I82" s="109"/>
      <c r="J82" s="110"/>
      <c r="K82" s="110"/>
    </row>
    <row r="83" spans="1:12" x14ac:dyDescent="0.15">
      <c r="A83" s="50"/>
      <c r="B83" s="50"/>
      <c r="C83" s="108" t="s">
        <v>99</v>
      </c>
      <c r="D83" s="108"/>
      <c r="E83" s="109"/>
      <c r="F83" s="109"/>
      <c r="G83" s="109"/>
      <c r="H83" s="109"/>
      <c r="I83" s="109"/>
      <c r="J83" s="110"/>
      <c r="K83" s="110"/>
    </row>
    <row r="84" spans="1:12" x14ac:dyDescent="0.15">
      <c r="A84" s="50" t="s">
        <v>95</v>
      </c>
      <c r="B84" s="112"/>
      <c r="C84" s="108" t="s">
        <v>100</v>
      </c>
      <c r="D84" s="108"/>
      <c r="E84" s="109"/>
      <c r="F84" s="109"/>
      <c r="G84" s="109"/>
      <c r="H84" s="109"/>
      <c r="I84" s="109"/>
      <c r="J84" s="110"/>
      <c r="K84" s="110"/>
    </row>
    <row r="85" spans="1:12" x14ac:dyDescent="0.15">
      <c r="A85" s="50"/>
      <c r="B85" s="50"/>
      <c r="C85" s="108" t="s">
        <v>101</v>
      </c>
      <c r="E85" s="113"/>
      <c r="F85" s="113"/>
      <c r="G85" s="113"/>
      <c r="H85" s="113"/>
      <c r="I85" s="113"/>
    </row>
    <row r="86" spans="1:12" s="50" customFormat="1" x14ac:dyDescent="0.15">
      <c r="C86" s="48"/>
      <c r="D86" s="48"/>
      <c r="E86" s="113"/>
      <c r="F86" s="113"/>
      <c r="G86" s="113"/>
      <c r="H86" s="113"/>
      <c r="I86" s="113"/>
    </row>
    <row r="87" spans="1:12" s="50" customFormat="1" x14ac:dyDescent="0.15">
      <c r="C87" s="48"/>
      <c r="D87" s="48"/>
      <c r="E87" s="113"/>
      <c r="F87" s="113"/>
      <c r="G87" s="113"/>
      <c r="H87" s="113"/>
      <c r="I87" s="113"/>
    </row>
    <row r="88" spans="1:12" s="50" customFormat="1" x14ac:dyDescent="0.15">
      <c r="C88" s="49"/>
      <c r="D88" s="48"/>
      <c r="E88" s="113"/>
      <c r="F88" s="113"/>
      <c r="G88" s="113"/>
      <c r="H88" s="113"/>
      <c r="I88" s="113"/>
    </row>
    <row r="89" spans="1:12" s="50" customFormat="1" x14ac:dyDescent="0.15">
      <c r="C89" s="49"/>
      <c r="D89" s="48"/>
      <c r="E89" s="113"/>
      <c r="F89" s="113"/>
      <c r="G89" s="113"/>
      <c r="H89" s="113"/>
      <c r="I89" s="113"/>
    </row>
    <row r="90" spans="1:12" s="50" customFormat="1" x14ac:dyDescent="0.15">
      <c r="C90" s="49"/>
      <c r="D90" s="48"/>
      <c r="E90" s="113"/>
      <c r="F90" s="113"/>
      <c r="G90" s="113"/>
      <c r="H90" s="113"/>
      <c r="I90" s="113"/>
    </row>
    <row r="91" spans="1:12" s="50" customFormat="1" x14ac:dyDescent="0.15">
      <c r="C91" s="49"/>
      <c r="D91" s="48"/>
      <c r="E91" s="113"/>
      <c r="F91" s="113"/>
      <c r="G91" s="113"/>
      <c r="H91" s="113"/>
      <c r="I91" s="113"/>
    </row>
    <row r="92" spans="1:12" s="50" customFormat="1" x14ac:dyDescent="0.15">
      <c r="A92" s="48"/>
      <c r="B92" s="48"/>
      <c r="C92" s="49"/>
      <c r="D92" s="48"/>
      <c r="E92" s="113"/>
      <c r="F92" s="113"/>
      <c r="G92" s="113"/>
      <c r="H92" s="113"/>
      <c r="I92" s="113"/>
    </row>
    <row r="93" spans="1:12" s="50" customFormat="1" x14ac:dyDescent="0.15">
      <c r="A93" s="48"/>
      <c r="B93" s="48"/>
      <c r="C93" s="49"/>
      <c r="D93" s="48"/>
      <c r="E93" s="113"/>
      <c r="F93" s="113"/>
      <c r="G93" s="113"/>
      <c r="H93" s="113"/>
      <c r="I93" s="113"/>
    </row>
    <row r="94" spans="1:12" s="50" customFormat="1" x14ac:dyDescent="0.15">
      <c r="A94" s="48"/>
      <c r="B94" s="48"/>
      <c r="C94" s="49"/>
      <c r="D94" s="48"/>
      <c r="E94" s="113"/>
      <c r="F94" s="113"/>
      <c r="G94" s="113"/>
      <c r="H94" s="113"/>
      <c r="I94" s="113"/>
      <c r="L94" s="51"/>
    </row>
    <row r="95" spans="1:12" s="50" customFormat="1" x14ac:dyDescent="0.15">
      <c r="A95" s="48"/>
      <c r="B95" s="48"/>
      <c r="C95" s="49"/>
      <c r="D95" s="48"/>
      <c r="E95" s="113"/>
      <c r="F95" s="113"/>
      <c r="G95" s="113"/>
      <c r="H95" s="113"/>
      <c r="I95" s="113"/>
      <c r="L95" s="51"/>
    </row>
    <row r="96" spans="1:12" s="50" customFormat="1" x14ac:dyDescent="0.15">
      <c r="A96" s="48"/>
      <c r="B96" s="48"/>
      <c r="C96" s="49"/>
      <c r="D96" s="48"/>
      <c r="E96" s="113"/>
      <c r="F96" s="113"/>
      <c r="G96" s="113"/>
      <c r="H96" s="113"/>
      <c r="I96" s="113"/>
      <c r="L96" s="51"/>
    </row>
    <row r="97" spans="1:12" s="50" customFormat="1" x14ac:dyDescent="0.15">
      <c r="A97" s="48"/>
      <c r="B97" s="48"/>
      <c r="C97" s="49"/>
      <c r="D97" s="48"/>
      <c r="E97" s="113"/>
      <c r="F97" s="113"/>
      <c r="G97" s="113"/>
      <c r="H97" s="113"/>
      <c r="I97" s="113"/>
      <c r="L97" s="51"/>
    </row>
    <row r="98" spans="1:12" s="50" customFormat="1" x14ac:dyDescent="0.15">
      <c r="A98" s="48"/>
      <c r="B98" s="48"/>
      <c r="C98" s="49"/>
      <c r="D98" s="48"/>
      <c r="E98" s="113"/>
      <c r="F98" s="113"/>
      <c r="G98" s="113"/>
      <c r="H98" s="113"/>
      <c r="I98" s="113"/>
      <c r="L98" s="51"/>
    </row>
    <row r="99" spans="1:12" s="50" customFormat="1" x14ac:dyDescent="0.15">
      <c r="A99" s="48"/>
      <c r="B99" s="48"/>
      <c r="C99" s="49"/>
      <c r="D99" s="48"/>
      <c r="E99" s="113"/>
      <c r="F99" s="113"/>
      <c r="G99" s="113"/>
      <c r="H99" s="113"/>
      <c r="I99" s="113"/>
      <c r="L99" s="51"/>
    </row>
    <row r="100" spans="1:12" s="50" customFormat="1" x14ac:dyDescent="0.15">
      <c r="A100" s="48"/>
      <c r="B100" s="48"/>
      <c r="C100" s="49"/>
      <c r="D100" s="48"/>
      <c r="E100" s="113"/>
      <c r="F100" s="113"/>
      <c r="G100" s="113"/>
      <c r="H100" s="113"/>
      <c r="I100" s="113"/>
      <c r="L100" s="51"/>
    </row>
    <row r="101" spans="1:12" s="50" customFormat="1" x14ac:dyDescent="0.15">
      <c r="A101" s="48"/>
      <c r="B101" s="48"/>
      <c r="C101" s="49"/>
      <c r="D101" s="48"/>
      <c r="E101" s="113"/>
      <c r="F101" s="113"/>
      <c r="G101" s="113"/>
      <c r="H101" s="113"/>
      <c r="I101" s="113"/>
      <c r="L101" s="51"/>
    </row>
    <row r="102" spans="1:12" s="50" customFormat="1" x14ac:dyDescent="0.15">
      <c r="A102" s="48"/>
      <c r="B102" s="48"/>
      <c r="C102" s="49"/>
      <c r="D102" s="48"/>
      <c r="E102" s="113"/>
      <c r="F102" s="113"/>
      <c r="G102" s="113"/>
      <c r="H102" s="113"/>
      <c r="I102" s="113"/>
      <c r="L102" s="51"/>
    </row>
    <row r="103" spans="1:12" s="50" customFormat="1" x14ac:dyDescent="0.15">
      <c r="A103" s="48"/>
      <c r="B103" s="48"/>
      <c r="C103" s="49"/>
      <c r="D103" s="48"/>
      <c r="E103" s="113"/>
      <c r="F103" s="113"/>
      <c r="G103" s="113"/>
      <c r="H103" s="113"/>
      <c r="I103" s="113"/>
      <c r="L103" s="51"/>
    </row>
    <row r="104" spans="1:12" s="50" customFormat="1" x14ac:dyDescent="0.15">
      <c r="A104" s="48"/>
      <c r="B104" s="48"/>
      <c r="C104" s="49"/>
      <c r="D104" s="48"/>
      <c r="E104" s="113"/>
      <c r="F104" s="113"/>
      <c r="G104" s="113"/>
      <c r="H104" s="113"/>
      <c r="I104" s="113"/>
      <c r="L104" s="51"/>
    </row>
    <row r="105" spans="1:12" s="50" customFormat="1" x14ac:dyDescent="0.15">
      <c r="A105" s="48"/>
      <c r="B105" s="48"/>
      <c r="C105" s="49"/>
      <c r="D105" s="48"/>
      <c r="E105" s="113"/>
      <c r="F105" s="113"/>
      <c r="G105" s="113"/>
      <c r="H105" s="113"/>
      <c r="I105" s="113"/>
      <c r="L105" s="51"/>
    </row>
    <row r="106" spans="1:12" s="50" customFormat="1" x14ac:dyDescent="0.15">
      <c r="A106" s="48"/>
      <c r="B106" s="48"/>
      <c r="C106" s="49"/>
      <c r="D106" s="48"/>
      <c r="E106" s="113"/>
      <c r="F106" s="113"/>
      <c r="G106" s="113"/>
      <c r="H106" s="113"/>
      <c r="I106" s="113"/>
      <c r="L106" s="51"/>
    </row>
    <row r="107" spans="1:12" s="50" customFormat="1" x14ac:dyDescent="0.15">
      <c r="A107" s="48"/>
      <c r="B107" s="48"/>
      <c r="C107" s="49"/>
      <c r="D107" s="48"/>
      <c r="E107" s="113"/>
      <c r="F107" s="113"/>
      <c r="G107" s="113"/>
      <c r="H107" s="113"/>
      <c r="I107" s="113"/>
      <c r="L107" s="51"/>
    </row>
    <row r="108" spans="1:12" s="50" customFormat="1" x14ac:dyDescent="0.15">
      <c r="A108" s="48"/>
      <c r="B108" s="48"/>
      <c r="C108" s="49"/>
      <c r="D108" s="48"/>
      <c r="E108" s="113"/>
      <c r="F108" s="113"/>
      <c r="G108" s="113"/>
      <c r="H108" s="113"/>
      <c r="I108" s="113"/>
      <c r="L108" s="51"/>
    </row>
    <row r="109" spans="1:12" s="50" customFormat="1" x14ac:dyDescent="0.15">
      <c r="A109" s="48"/>
      <c r="B109" s="48"/>
      <c r="C109" s="49"/>
      <c r="D109" s="48"/>
      <c r="E109" s="113"/>
      <c r="F109" s="113"/>
      <c r="G109" s="113"/>
      <c r="H109" s="113"/>
      <c r="I109" s="113"/>
      <c r="L109" s="51"/>
    </row>
    <row r="110" spans="1:12" s="50" customFormat="1" x14ac:dyDescent="0.15">
      <c r="A110" s="48"/>
      <c r="B110" s="48"/>
      <c r="C110" s="49"/>
      <c r="D110" s="48"/>
      <c r="E110" s="113"/>
      <c r="F110" s="113"/>
      <c r="G110" s="113"/>
      <c r="H110" s="113"/>
      <c r="I110" s="113"/>
      <c r="L110" s="51"/>
    </row>
    <row r="111" spans="1:12" s="50" customFormat="1" x14ac:dyDescent="0.15">
      <c r="A111" s="48"/>
      <c r="B111" s="48"/>
      <c r="C111" s="49"/>
      <c r="D111" s="48"/>
      <c r="E111" s="113"/>
      <c r="F111" s="113"/>
      <c r="G111" s="113"/>
      <c r="H111" s="113"/>
      <c r="I111" s="113"/>
      <c r="L111" s="51"/>
    </row>
    <row r="112" spans="1:12" s="50" customFormat="1" x14ac:dyDescent="0.15">
      <c r="A112" s="48"/>
      <c r="B112" s="48"/>
      <c r="C112" s="49"/>
      <c r="D112" s="48"/>
      <c r="E112" s="113"/>
      <c r="F112" s="113"/>
      <c r="G112" s="113"/>
      <c r="H112" s="113"/>
      <c r="I112" s="113"/>
      <c r="L112" s="51"/>
    </row>
    <row r="113" spans="1:12" s="50" customFormat="1" x14ac:dyDescent="0.15">
      <c r="A113" s="48"/>
      <c r="B113" s="48"/>
      <c r="C113" s="49"/>
      <c r="D113" s="48"/>
      <c r="E113" s="113"/>
      <c r="F113" s="113"/>
      <c r="G113" s="113"/>
      <c r="H113" s="113"/>
      <c r="I113" s="113"/>
      <c r="L113" s="51"/>
    </row>
    <row r="114" spans="1:12" s="50" customFormat="1" x14ac:dyDescent="0.15">
      <c r="A114" s="48"/>
      <c r="B114" s="48"/>
      <c r="C114" s="49"/>
      <c r="D114" s="48"/>
      <c r="L114" s="51"/>
    </row>
  </sheetData>
  <mergeCells count="6">
    <mergeCell ref="A2:K2"/>
    <mergeCell ref="A4:D5"/>
    <mergeCell ref="E4:H4"/>
    <mergeCell ref="I4:I5"/>
    <mergeCell ref="J4:J5"/>
    <mergeCell ref="K4:K5"/>
  </mergeCells>
  <phoneticPr fontId="3"/>
  <printOptions horizontalCentered="1"/>
  <pageMargins left="0.11811023622047245" right="7.874015748031496E-2" top="0.74803149606299213" bottom="0.51181102362204722" header="0.39370078740157483" footer="0.5118110236220472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8月中の人口移動①</vt:lpstr>
      <vt:lpstr>8月中の人口移動②</vt:lpstr>
      <vt:lpstr>人口の推移</vt:lpstr>
      <vt:lpstr>'8月中の人口移動①'!Print_Area</vt:lpstr>
      <vt:lpstr>'8月中の人口移動②'!Print_Area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塩尻　拳也</cp:lastModifiedBy>
  <cp:lastPrinted>2025-06-16T04:29:24Z</cp:lastPrinted>
  <dcterms:created xsi:type="dcterms:W3CDTF">2005-01-20T05:26:43Z</dcterms:created>
  <dcterms:modified xsi:type="dcterms:W3CDTF">2025-09-16T05:10:12Z</dcterms:modified>
</cp:coreProperties>
</file>