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AB00$\04_県民の声係\08_しがｗｅｂアンケート調査\R7\09資料提供\第１回\"/>
    </mc:Choice>
  </mc:AlternateContent>
  <xr:revisionPtr revIDLastSave="0" documentId="13_ncr:1_{686CD48C-34CB-4A8D-86C3-92EEEDA20DA2}" xr6:coauthVersionLast="47" xr6:coauthVersionMax="47" xr10:uidLastSave="{00000000-0000-0000-0000-000000000000}"/>
  <bookViews>
    <workbookView xWindow="-120" yWindow="-16320" windowWidth="29040" windowHeight="15720" xr2:uid="{85E1EA3C-D642-4F28-9F3A-DD420ABE4B2C}"/>
  </bookViews>
  <sheets>
    <sheet name="単純集計（ＧＴ）" sheetId="1" r:id="rId1"/>
  </sheets>
  <definedNames>
    <definedName name="_xlnm.Print_Area" localSheetId="0">'単純集計（ＧＴ）'!$A$1:$I$277</definedName>
    <definedName name="_xlnm.Print_Titles" localSheetId="0">'単純集計（ＧＴ）'!$1:$2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 l="1"/>
  <c r="C27" i="1"/>
  <c r="E28" i="1"/>
  <c r="F26" i="1" s="1"/>
  <c r="G28" i="1"/>
  <c r="C44" i="1"/>
  <c r="C45" i="1"/>
  <c r="E46" i="1"/>
  <c r="F44" i="1" s="1"/>
  <c r="F46" i="1"/>
  <c r="G46" i="1"/>
  <c r="H44" i="1" s="1"/>
  <c r="H46" i="1"/>
  <c r="C58" i="1"/>
  <c r="F58" i="1"/>
  <c r="H58" i="1"/>
  <c r="C59" i="1"/>
  <c r="H59" i="1"/>
  <c r="C60" i="1"/>
  <c r="H60" i="1"/>
  <c r="C61" i="1"/>
  <c r="H61" i="1"/>
  <c r="C62" i="1"/>
  <c r="H62" i="1"/>
  <c r="C63" i="1"/>
  <c r="H63" i="1"/>
  <c r="E64" i="1"/>
  <c r="F59" i="1" s="1"/>
  <c r="F64" i="1"/>
  <c r="H64" i="1"/>
  <c r="C81" i="1"/>
  <c r="F81" i="1"/>
  <c r="H81" i="1"/>
  <c r="C82" i="1"/>
  <c r="H82" i="1"/>
  <c r="C83" i="1"/>
  <c r="H83" i="1"/>
  <c r="C84" i="1"/>
  <c r="H84" i="1"/>
  <c r="C85" i="1"/>
  <c r="F85" i="1"/>
  <c r="H85" i="1"/>
  <c r="C86" i="1"/>
  <c r="F86" i="1"/>
  <c r="H86" i="1"/>
  <c r="C87" i="1"/>
  <c r="H87" i="1"/>
  <c r="C88" i="1"/>
  <c r="H88" i="1"/>
  <c r="C89" i="1"/>
  <c r="H89" i="1"/>
  <c r="E90" i="1"/>
  <c r="H90" i="1"/>
  <c r="D113" i="1"/>
  <c r="D114" i="1"/>
  <c r="D115" i="1"/>
  <c r="D116" i="1"/>
  <c r="D117" i="1"/>
  <c r="D118" i="1"/>
  <c r="D119" i="1"/>
  <c r="D120" i="1"/>
  <c r="D121" i="1"/>
  <c r="D132" i="1"/>
  <c r="D133" i="1"/>
  <c r="D134" i="1"/>
  <c r="D135" i="1"/>
  <c r="D136" i="1"/>
  <c r="D137" i="1"/>
  <c r="D138" i="1"/>
  <c r="D139" i="1"/>
  <c r="D140" i="1"/>
  <c r="D150" i="1"/>
  <c r="D151" i="1"/>
  <c r="D152" i="1"/>
  <c r="D153" i="1"/>
  <c r="D154" i="1"/>
  <c r="D155" i="1"/>
  <c r="D156" i="1"/>
  <c r="D157" i="1"/>
  <c r="D169" i="1"/>
  <c r="F169" i="1"/>
  <c r="D170" i="1"/>
  <c r="F170" i="1"/>
  <c r="D171" i="1"/>
  <c r="F171" i="1"/>
  <c r="D172" i="1"/>
  <c r="F172" i="1"/>
  <c r="D173" i="1"/>
  <c r="F173" i="1"/>
  <c r="D174" i="1"/>
  <c r="F174" i="1"/>
  <c r="D175" i="1"/>
  <c r="F175" i="1"/>
  <c r="D176" i="1"/>
  <c r="F176" i="1"/>
  <c r="D193" i="1"/>
  <c r="D194" i="1"/>
  <c r="D195" i="1"/>
  <c r="D196" i="1"/>
  <c r="D206" i="1"/>
  <c r="D207" i="1"/>
  <c r="D208" i="1"/>
  <c r="D209" i="1"/>
  <c r="C245" i="1"/>
  <c r="K245" i="1"/>
  <c r="C246" i="1"/>
  <c r="C250" i="1" s="1"/>
  <c r="F246" i="1"/>
  <c r="H246" i="1"/>
  <c r="K246" i="1"/>
  <c r="C247" i="1"/>
  <c r="K247" i="1"/>
  <c r="C248" i="1"/>
  <c r="K248" i="1"/>
  <c r="C249" i="1"/>
  <c r="K249" i="1"/>
  <c r="E250" i="1"/>
  <c r="G250" i="1"/>
  <c r="H248" i="1" s="1"/>
  <c r="H250" i="1"/>
  <c r="C256" i="1"/>
  <c r="H256" i="1"/>
  <c r="C257" i="1"/>
  <c r="H257" i="1"/>
  <c r="C258" i="1"/>
  <c r="H258" i="1"/>
  <c r="C259" i="1"/>
  <c r="C260" i="1"/>
  <c r="C261" i="1"/>
  <c r="C262" i="1"/>
  <c r="C263" i="1"/>
  <c r="H263" i="1"/>
  <c r="C264" i="1"/>
  <c r="H264" i="1"/>
  <c r="C265" i="1"/>
  <c r="H265" i="1"/>
  <c r="C266" i="1"/>
  <c r="E267" i="1"/>
  <c r="C267" i="1" s="1"/>
  <c r="G267" i="1"/>
  <c r="C273" i="1"/>
  <c r="C274" i="1"/>
  <c r="H274" i="1"/>
  <c r="E275" i="1"/>
  <c r="G275" i="1"/>
  <c r="H275" i="1"/>
  <c r="D250" i="1" l="1"/>
  <c r="D262" i="1"/>
  <c r="D267" i="1"/>
  <c r="H262" i="1"/>
  <c r="H273" i="1"/>
  <c r="F62" i="1"/>
  <c r="H261" i="1"/>
  <c r="H267" i="1"/>
  <c r="H260" i="1"/>
  <c r="H249" i="1"/>
  <c r="F61" i="1"/>
  <c r="F28" i="1"/>
  <c r="H245" i="1"/>
  <c r="H259" i="1"/>
  <c r="H266" i="1"/>
  <c r="D82" i="1"/>
  <c r="H26" i="1"/>
  <c r="H27" i="1"/>
  <c r="F247" i="1"/>
  <c r="F250" i="1"/>
  <c r="F259" i="1"/>
  <c r="F263" i="1"/>
  <c r="F267" i="1"/>
  <c r="F248" i="1"/>
  <c r="F256" i="1"/>
  <c r="F260" i="1"/>
  <c r="F264" i="1"/>
  <c r="F245" i="1"/>
  <c r="F273" i="1"/>
  <c r="F257" i="1"/>
  <c r="F261" i="1"/>
  <c r="F265" i="1"/>
  <c r="F249" i="1"/>
  <c r="D248" i="1"/>
  <c r="D256" i="1"/>
  <c r="D260" i="1"/>
  <c r="D264" i="1"/>
  <c r="D245" i="1"/>
  <c r="D273" i="1"/>
  <c r="D257" i="1"/>
  <c r="D261" i="1"/>
  <c r="D265" i="1"/>
  <c r="D249" i="1"/>
  <c r="D246" i="1"/>
  <c r="F266" i="1"/>
  <c r="D266" i="1"/>
  <c r="F275" i="1"/>
  <c r="D259" i="1"/>
  <c r="F90" i="1"/>
  <c r="F83" i="1"/>
  <c r="F87" i="1"/>
  <c r="F84" i="1"/>
  <c r="F88" i="1"/>
  <c r="C275" i="1"/>
  <c r="D275" i="1" s="1"/>
  <c r="F258" i="1"/>
  <c r="D258" i="1"/>
  <c r="C90" i="1"/>
  <c r="F274" i="1"/>
  <c r="D274" i="1"/>
  <c r="D247" i="1"/>
  <c r="F89" i="1"/>
  <c r="D263" i="1"/>
  <c r="F82" i="1"/>
  <c r="F262" i="1"/>
  <c r="H28" i="1"/>
  <c r="C28" i="1"/>
  <c r="F60" i="1"/>
  <c r="C46" i="1"/>
  <c r="F27" i="1"/>
  <c r="H45" i="1"/>
  <c r="C64" i="1"/>
  <c r="F45" i="1"/>
  <c r="F63" i="1"/>
  <c r="H247" i="1"/>
  <c r="D59" i="1" l="1"/>
  <c r="D63" i="1"/>
  <c r="D60" i="1"/>
  <c r="D64" i="1"/>
  <c r="D61" i="1"/>
  <c r="D62" i="1"/>
  <c r="D58" i="1"/>
  <c r="D83" i="1"/>
  <c r="D87" i="1"/>
  <c r="D84" i="1"/>
  <c r="D88" i="1"/>
  <c r="D81" i="1"/>
  <c r="D85" i="1"/>
  <c r="D89" i="1"/>
  <c r="D90" i="1"/>
  <c r="D86" i="1"/>
  <c r="D45" i="1"/>
  <c r="D46" i="1"/>
  <c r="D44" i="1"/>
  <c r="D26" i="1"/>
  <c r="D27" i="1"/>
  <c r="D28" i="1"/>
</calcChain>
</file>

<file path=xl/sharedStrings.xml><?xml version="1.0" encoding="utf-8"?>
<sst xmlns="http://schemas.openxmlformats.org/spreadsheetml/2006/main" count="406" uniqueCount="222">
  <si>
    <t>全体</t>
  </si>
  <si>
    <t>％</t>
  </si>
  <si>
    <t>人数</t>
    <rPh sb="0" eb="2">
      <t>ニンズウ</t>
    </rPh>
    <phoneticPr fontId="3"/>
  </si>
  <si>
    <t>％</t>
    <phoneticPr fontId="3"/>
  </si>
  <si>
    <t>ない</t>
    <phoneticPr fontId="3"/>
  </si>
  <si>
    <t>ある</t>
    <phoneticPr fontId="3"/>
  </si>
  <si>
    <t>合計</t>
    <rPh sb="0" eb="2">
      <t>ゴウケイ</t>
    </rPh>
    <phoneticPr fontId="3"/>
  </si>
  <si>
    <t>女性</t>
  </si>
  <si>
    <t>男性</t>
  </si>
  <si>
    <t>性別</t>
  </si>
  <si>
    <t>F3</t>
  </si>
  <si>
    <t>和歌山県</t>
  </si>
  <si>
    <t>奈良県</t>
  </si>
  <si>
    <t>兵庫県</t>
  </si>
  <si>
    <t>大阪府</t>
  </si>
  <si>
    <t>京都府</t>
  </si>
  <si>
    <t>三重県</t>
  </si>
  <si>
    <t>愛知県</t>
  </si>
  <si>
    <t>岐阜県</t>
  </si>
  <si>
    <t>福井県</t>
  </si>
  <si>
    <t>石川県</t>
  </si>
  <si>
    <t>富山県</t>
  </si>
  <si>
    <t>居住地</t>
    <rPh sb="0" eb="3">
      <t>キョジュウチ</t>
    </rPh>
    <phoneticPr fontId="3"/>
  </si>
  <si>
    <t>F2</t>
  </si>
  <si>
    <t>60歳以上</t>
    <phoneticPr fontId="3"/>
  </si>
  <si>
    <t>50-59歳</t>
    <phoneticPr fontId="3"/>
  </si>
  <si>
    <t>40-49歳</t>
    <phoneticPr fontId="3"/>
  </si>
  <si>
    <t>30-39歳</t>
    <phoneticPr fontId="3"/>
  </si>
  <si>
    <t>18-29歳</t>
    <phoneticPr fontId="3"/>
  </si>
  <si>
    <t>年代</t>
  </si>
  <si>
    <t>F1</t>
  </si>
  <si>
    <t>　　　回答者属性</t>
    <rPh sb="3" eb="8">
      <t>カイトウシャゾクセイ</t>
    </rPh>
    <phoneticPr fontId="3"/>
  </si>
  <si>
    <t>用途がないため。</t>
  </si>
  <si>
    <t>大きくなれよ</t>
  </si>
  <si>
    <t>対処が面倒くさいから</t>
  </si>
  <si>
    <t>食べれない</t>
  </si>
  <si>
    <t>食べられないし死ぬとかわいそう</t>
  </si>
  <si>
    <t>食べてもおいしくない魚だったから</t>
  </si>
  <si>
    <t>処理に困る</t>
  </si>
  <si>
    <t>持って帰っても仕方がないから</t>
  </si>
  <si>
    <t>持ち帰らないため</t>
  </si>
  <si>
    <t>殺生したくないので</t>
  </si>
  <si>
    <t>再利用</t>
  </si>
  <si>
    <t>湖のため</t>
  </si>
  <si>
    <t>駆除が目的で釣りをするわけではないので</t>
  </si>
  <si>
    <t>マナーだから</t>
  </si>
  <si>
    <t>また楽しめるように</t>
  </si>
  <si>
    <t>なくならないように</t>
  </si>
  <si>
    <t>キャッチアンドリリース</t>
  </si>
  <si>
    <t>かわいそうだから</t>
  </si>
  <si>
    <t>いらないから</t>
  </si>
  <si>
    <t>性別</t>
    <rPh sb="0" eb="2">
      <t>セイベツ</t>
    </rPh>
    <phoneticPr fontId="3"/>
  </si>
  <si>
    <t>年齢</t>
    <rPh sb="0" eb="2">
      <t>ネンレイ</t>
    </rPh>
    <phoneticPr fontId="3"/>
  </si>
  <si>
    <t>自由意見</t>
    <rPh sb="0" eb="2">
      <t>ジユウ</t>
    </rPh>
    <rPh sb="2" eb="4">
      <t>イケン</t>
    </rPh>
    <phoneticPr fontId="3"/>
  </si>
  <si>
    <t>※Q8で「リリースする」と回答した人が対象</t>
    <rPh sb="13" eb="15">
      <t>カイトウ</t>
    </rPh>
    <rPh sb="17" eb="18">
      <t>ヒト</t>
    </rPh>
    <rPh sb="19" eb="21">
      <t>タイショウ</t>
    </rPh>
    <phoneticPr fontId="3"/>
  </si>
  <si>
    <t>外来魚を釣り上げた場合に、リリースするのはどのような理由からですか</t>
    <phoneticPr fontId="3"/>
  </si>
  <si>
    <t>Q11</t>
  </si>
  <si>
    <t>「わからない」との回答もおよそ3割を占めている</t>
    <rPh sb="9" eb="11">
      <t>カイトウ</t>
    </rPh>
    <rPh sb="16" eb="17">
      <t>ワリ</t>
    </rPh>
    <rPh sb="18" eb="19">
      <t>シ</t>
    </rPh>
    <phoneticPr fontId="3"/>
  </si>
  <si>
    <t>生分解性プラスチックと従来のプラスチックを利用している人はほぼ同数</t>
    <rPh sb="0" eb="4">
      <t>セイブンカイセイ</t>
    </rPh>
    <rPh sb="11" eb="13">
      <t>ジュウライ</t>
    </rPh>
    <rPh sb="21" eb="23">
      <t>リヨウ</t>
    </rPh>
    <rPh sb="27" eb="28">
      <t>ヒト</t>
    </rPh>
    <rPh sb="31" eb="33">
      <t>ドウスウ</t>
    </rPh>
    <phoneticPr fontId="3"/>
  </si>
  <si>
    <t xml:space="preserve">   結果考察</t>
    <rPh sb="3" eb="5">
      <t>ケッカ</t>
    </rPh>
    <rPh sb="5" eb="7">
      <t>コウサツ</t>
    </rPh>
    <phoneticPr fontId="3"/>
  </si>
  <si>
    <t>わからない</t>
  </si>
  <si>
    <t>従来のプラスチック</t>
  </si>
  <si>
    <t>生分解性プラスチック</t>
  </si>
  <si>
    <t>(%)</t>
    <phoneticPr fontId="3"/>
  </si>
  <si>
    <t>※Q9で「ソフトルアー」と回答した人が対象</t>
    <rPh sb="13" eb="15">
      <t>カイトウ</t>
    </rPh>
    <rPh sb="17" eb="18">
      <t>ヒト</t>
    </rPh>
    <rPh sb="19" eb="21">
      <t>タイショウ</t>
    </rPh>
    <phoneticPr fontId="3"/>
  </si>
  <si>
    <t>ソフトルアーの材質はどちらですか。（いくつでも）</t>
  </si>
  <si>
    <t>Q10</t>
  </si>
  <si>
    <t>ソフトルアーの使用は半数弱　</t>
    <rPh sb="7" eb="9">
      <t>シヨウ</t>
    </rPh>
    <rPh sb="10" eb="12">
      <t>ハンスウ</t>
    </rPh>
    <rPh sb="12" eb="13">
      <t>ジャク</t>
    </rPh>
    <phoneticPr fontId="3"/>
  </si>
  <si>
    <t>ハードルアーをおよそ６割が利用している</t>
    <rPh sb="11" eb="12">
      <t>ワリ</t>
    </rPh>
    <rPh sb="13" eb="15">
      <t>リヨウ</t>
    </rPh>
    <phoneticPr fontId="3"/>
  </si>
  <si>
    <t>ルアーは使っていない</t>
  </si>
  <si>
    <t>ソフトルアー</t>
  </si>
  <si>
    <t>ハードルアー</t>
  </si>
  <si>
    <t>※Q5で「魚釣り」と回答した人が対象</t>
    <rPh sb="5" eb="6">
      <t>サカナ</t>
    </rPh>
    <rPh sb="6" eb="7">
      <t>ツ</t>
    </rPh>
    <rPh sb="10" eb="12">
      <t>カイトウ</t>
    </rPh>
    <rPh sb="14" eb="15">
      <t>ヒト</t>
    </rPh>
    <rPh sb="16" eb="18">
      <t>タイショウ</t>
    </rPh>
    <phoneticPr fontId="3"/>
  </si>
  <si>
    <t>普段使用されているルアーの種類は次のどちらですか。 （いくつでも）</t>
  </si>
  <si>
    <t>Q9</t>
  </si>
  <si>
    <t>と答えた人（24人）において、2割は「リリースする」と答えている（委託業者による設問間クロス集計による）</t>
    <rPh sb="1" eb="2">
      <t>コタ</t>
    </rPh>
    <rPh sb="4" eb="5">
      <t>ヒト</t>
    </rPh>
    <rPh sb="8" eb="9">
      <t>ニン</t>
    </rPh>
    <rPh sb="16" eb="17">
      <t>ワリ</t>
    </rPh>
    <rPh sb="27" eb="28">
      <t>コタ</t>
    </rPh>
    <rPh sb="33" eb="35">
      <t>イタク</t>
    </rPh>
    <rPh sb="35" eb="37">
      <t>ギョウシャ</t>
    </rPh>
    <rPh sb="40" eb="42">
      <t>セツモン</t>
    </rPh>
    <rPh sb="42" eb="43">
      <t>カン</t>
    </rPh>
    <rPh sb="46" eb="48">
      <t>シュウケイ</t>
    </rPh>
    <phoneticPr fontId="3"/>
  </si>
  <si>
    <t>Q3で「外来魚（ブラックバス、ブルーギル）のリリース禁止」という琵琶湖ルールを知っている</t>
    <rPh sb="32" eb="35">
      <t>ビワコ</t>
    </rPh>
    <rPh sb="39" eb="40">
      <t>シ</t>
    </rPh>
    <phoneticPr fontId="3"/>
  </si>
  <si>
    <t>「リリースする」と答えた人も36.0％いる</t>
    <rPh sb="9" eb="10">
      <t>コタ</t>
    </rPh>
    <rPh sb="12" eb="13">
      <t>ヒト</t>
    </rPh>
    <phoneticPr fontId="3"/>
  </si>
  <si>
    <t>「外来魚回収ボックス・回収いけすに入れる」との回答が38.7％と最も多い</t>
    <rPh sb="23" eb="25">
      <t>カイトウ</t>
    </rPh>
    <rPh sb="32" eb="33">
      <t>モット</t>
    </rPh>
    <rPh sb="34" eb="35">
      <t>オオ</t>
    </rPh>
    <phoneticPr fontId="3"/>
  </si>
  <si>
    <t>その他</t>
  </si>
  <si>
    <t>　※グラフの表記は一部で省略している</t>
    <rPh sb="6" eb="8">
      <t>ヒョウキ</t>
    </rPh>
    <rPh sb="9" eb="11">
      <t>イチブ</t>
    </rPh>
    <rPh sb="12" eb="14">
      <t>ショウリャク</t>
    </rPh>
    <phoneticPr fontId="3"/>
  </si>
  <si>
    <t>捨てる</t>
  </si>
  <si>
    <t>　※グラフは数値の大きい順に並び変え</t>
    <rPh sb="6" eb="8">
      <t>スウチ</t>
    </rPh>
    <rPh sb="9" eb="10">
      <t>オオ</t>
    </rPh>
    <rPh sb="12" eb="13">
      <t>ジュン</t>
    </rPh>
    <rPh sb="14" eb="15">
      <t>ナラ</t>
    </rPh>
    <rPh sb="16" eb="17">
      <t>カ</t>
    </rPh>
    <phoneticPr fontId="3"/>
  </si>
  <si>
    <t>動物等の餌にする</t>
  </si>
  <si>
    <t>リリースする</t>
  </si>
  <si>
    <t>外来魚回収ボックス・回収いけすに入れる</t>
  </si>
  <si>
    <t>料理して食べる</t>
  </si>
  <si>
    <t>持ち帰る</t>
  </si>
  <si>
    <t>　　　「魚釣り」をしている人(24人)の結果</t>
    <phoneticPr fontId="3"/>
  </si>
  <si>
    <t>外来魚回収ボックス・回収いけすに入れる</t>
    <phoneticPr fontId="3"/>
  </si>
  <si>
    <t>参考:Q3で「外来魚のリリース禁止」と回答した人で</t>
    <rPh sb="0" eb="2">
      <t>サンコウ</t>
    </rPh>
    <rPh sb="7" eb="9">
      <t>ガイライ</t>
    </rPh>
    <rPh sb="9" eb="10">
      <t>ギョ</t>
    </rPh>
    <rPh sb="15" eb="17">
      <t>キンシ</t>
    </rPh>
    <rPh sb="19" eb="21">
      <t>カイトウ</t>
    </rPh>
    <rPh sb="23" eb="24">
      <t>ヒト</t>
    </rPh>
    <phoneticPr fontId="3"/>
  </si>
  <si>
    <t>参考</t>
    <rPh sb="0" eb="2">
      <t>サンコウ</t>
    </rPh>
    <phoneticPr fontId="3"/>
  </si>
  <si>
    <t>「魚釣り」をされると回答された方に伺います。外来魚を釣り上げた場合、どのように処理されていますか。（いくつでも）</t>
  </si>
  <si>
    <t>Q8</t>
  </si>
  <si>
    <t>「その他」には、「友人」「親戚」「インターネット」の記載があった</t>
    <rPh sb="3" eb="4">
      <t>タ</t>
    </rPh>
    <rPh sb="9" eb="11">
      <t>ユウジン</t>
    </rPh>
    <rPh sb="13" eb="15">
      <t>シンセキ</t>
    </rPh>
    <rPh sb="26" eb="28">
      <t>キサイ</t>
    </rPh>
    <phoneticPr fontId="3"/>
  </si>
  <si>
    <t>年代別では18-29歳が多くのメディアを活用しているという結果になった（クロス集計⑧）</t>
    <rPh sb="0" eb="3">
      <t>ネンダイベツ</t>
    </rPh>
    <rPh sb="10" eb="11">
      <t>サイ</t>
    </rPh>
    <rPh sb="12" eb="13">
      <t>オオ</t>
    </rPh>
    <rPh sb="20" eb="22">
      <t>カツヨウ</t>
    </rPh>
    <rPh sb="29" eb="31">
      <t>ケッカ</t>
    </rPh>
    <rPh sb="39" eb="41">
      <t>シュウケイ</t>
    </rPh>
    <phoneticPr fontId="3"/>
  </si>
  <si>
    <t>最も多いのは「滋賀県ホームページ」　次いで「テレビ」、「SNS」の順に高い</t>
    <rPh sb="0" eb="1">
      <t>モット</t>
    </rPh>
    <rPh sb="2" eb="3">
      <t>オオ</t>
    </rPh>
    <rPh sb="7" eb="10">
      <t>シガケン</t>
    </rPh>
    <rPh sb="18" eb="19">
      <t>ツ</t>
    </rPh>
    <rPh sb="33" eb="34">
      <t>ジュン</t>
    </rPh>
    <rPh sb="35" eb="36">
      <t>タカ</t>
    </rPh>
    <phoneticPr fontId="3"/>
  </si>
  <si>
    <t>特に収集していない</t>
  </si>
  <si>
    <t>SNS（X（旧Twitter）、インスタグラム、Youtube、ブログ　等）</t>
    <phoneticPr fontId="3"/>
  </si>
  <si>
    <t>雑誌</t>
  </si>
  <si>
    <t>テレビ</t>
  </si>
  <si>
    <t>新聞</t>
  </si>
  <si>
    <t>滋賀県ホームページ</t>
  </si>
  <si>
    <t>SNS</t>
    <phoneticPr fontId="3"/>
  </si>
  <si>
    <t>※Q1で「ある」と回答した人が対象</t>
    <rPh sb="9" eb="11">
      <t>カイトウ</t>
    </rPh>
    <rPh sb="13" eb="14">
      <t>ヒト</t>
    </rPh>
    <rPh sb="15" eb="17">
      <t>タイショウ</t>
    </rPh>
    <phoneticPr fontId="3"/>
  </si>
  <si>
    <t>どのような媒体から琵琶湖のレジャーについて情報を収集しますか。 （いくつでも）</t>
  </si>
  <si>
    <t>Q7</t>
  </si>
  <si>
    <t>なお、「大津市」には「雄琴」「堅田」「大津市」「近江舞子」「におの浜」「カーメルビーチクラブ」の回答があった</t>
    <rPh sb="4" eb="7">
      <t>オオツシ</t>
    </rPh>
    <rPh sb="11" eb="13">
      <t>オゴト</t>
    </rPh>
    <rPh sb="15" eb="17">
      <t>カタダ</t>
    </rPh>
    <rPh sb="19" eb="22">
      <t>オオツシ</t>
    </rPh>
    <rPh sb="24" eb="28">
      <t>オウミマイコ</t>
    </rPh>
    <rPh sb="33" eb="34">
      <t>ハマ</t>
    </rPh>
    <rPh sb="48" eb="50">
      <t>カイトウ</t>
    </rPh>
    <phoneticPr fontId="3"/>
  </si>
  <si>
    <t>多くの地域に分かれているが、「わからない」との回答が3割近くいる（地域名、市名で判断できなかった可能性もある）</t>
    <rPh sb="0" eb="1">
      <t>オオ</t>
    </rPh>
    <rPh sb="3" eb="5">
      <t>チイキ</t>
    </rPh>
    <rPh sb="6" eb="7">
      <t>ワ</t>
    </rPh>
    <rPh sb="23" eb="25">
      <t>カイトウ</t>
    </rPh>
    <rPh sb="27" eb="28">
      <t>ワリ</t>
    </rPh>
    <rPh sb="28" eb="29">
      <t>チカ</t>
    </rPh>
    <rPh sb="33" eb="35">
      <t>チイキ</t>
    </rPh>
    <rPh sb="35" eb="36">
      <t>メイ</t>
    </rPh>
    <rPh sb="37" eb="39">
      <t>シメイ</t>
    </rPh>
    <rPh sb="40" eb="42">
      <t>ハンダン</t>
    </rPh>
    <rPh sb="48" eb="51">
      <t>カノウセイ</t>
    </rPh>
    <phoneticPr fontId="3"/>
  </si>
  <si>
    <t>大津地域（大津市）</t>
    <phoneticPr fontId="3"/>
  </si>
  <si>
    <t>湖北地域（米原市）</t>
  </si>
  <si>
    <t>大津地域</t>
    <phoneticPr fontId="3"/>
  </si>
  <si>
    <t>湖北地域（長浜市）</t>
    <phoneticPr fontId="3"/>
  </si>
  <si>
    <t>湖東地域（彦根市）</t>
  </si>
  <si>
    <t>東近江地域（近江八幡市、東近江市）</t>
  </si>
  <si>
    <t>湖東地域</t>
    <phoneticPr fontId="3"/>
  </si>
  <si>
    <t>湖南地域（草津市、守山市、野洲市）</t>
  </si>
  <si>
    <t>湖南地域</t>
    <phoneticPr fontId="3"/>
  </si>
  <si>
    <t>湖西地域（高島市）</t>
  </si>
  <si>
    <t>湖西地域</t>
    <phoneticPr fontId="3"/>
  </si>
  <si>
    <t>東近江地域</t>
    <phoneticPr fontId="3"/>
  </si>
  <si>
    <t>（いくつでも）</t>
    <phoneticPr fontId="3"/>
  </si>
  <si>
    <t>レジャー活動（魚釣り、プレジャーボート（水上オートバイ、ウェイクボード等）の利用等）は、主に滋賀県内のどのあたりで利用することが多いですか。</t>
    <phoneticPr fontId="3"/>
  </si>
  <si>
    <t>Q6</t>
  </si>
  <si>
    <t>（クロス集計⑦）</t>
    <rPh sb="4" eb="6">
      <t>シュウケイ</t>
    </rPh>
    <phoneticPr fontId="3"/>
  </si>
  <si>
    <t>プレジャーボートの利用は2割だが、18-29歳では4割、30-39歳では3割を超えている</t>
    <rPh sb="9" eb="11">
      <t>リヨウ</t>
    </rPh>
    <rPh sb="13" eb="14">
      <t>ワリ</t>
    </rPh>
    <rPh sb="22" eb="23">
      <t>サイ</t>
    </rPh>
    <rPh sb="26" eb="27">
      <t>ワリ</t>
    </rPh>
    <rPh sb="33" eb="34">
      <t>サイ</t>
    </rPh>
    <rPh sb="37" eb="38">
      <t>ワリ</t>
    </rPh>
    <rPh sb="39" eb="40">
      <t>コ</t>
    </rPh>
    <phoneticPr fontId="3"/>
  </si>
  <si>
    <t>　　フィン」　などがあった</t>
    <phoneticPr fontId="3"/>
  </si>
  <si>
    <t>レジャー活動で最も多いのは「魚釣り」で4割を超えている。次いでバーベキューが4割弱。</t>
    <rPh sb="4" eb="6">
      <t>カツドウ</t>
    </rPh>
    <rPh sb="7" eb="8">
      <t>モット</t>
    </rPh>
    <rPh sb="9" eb="10">
      <t>オオ</t>
    </rPh>
    <rPh sb="14" eb="15">
      <t>サカナ</t>
    </rPh>
    <rPh sb="15" eb="16">
      <t>ツ</t>
    </rPh>
    <rPh sb="20" eb="21">
      <t>ワリ</t>
    </rPh>
    <rPh sb="22" eb="23">
      <t>コ</t>
    </rPh>
    <rPh sb="28" eb="29">
      <t>ツ</t>
    </rPh>
    <rPh sb="39" eb="40">
      <t>ワリ</t>
    </rPh>
    <rPh sb="40" eb="41">
      <t>ジャク</t>
    </rPh>
    <phoneticPr fontId="3"/>
  </si>
  <si>
    <t>※「その他」には「水上スキー」「花火大会」「サイクリング」「ウインドサー</t>
    <rPh sb="4" eb="5">
      <t>タ</t>
    </rPh>
    <rPh sb="9" eb="11">
      <t>スイジョウ</t>
    </rPh>
    <rPh sb="16" eb="18">
      <t>ハナビ</t>
    </rPh>
    <rPh sb="18" eb="20">
      <t>タイカイ</t>
    </rPh>
    <phoneticPr fontId="3"/>
  </si>
  <si>
    <t>どれもしていない</t>
  </si>
  <si>
    <t>SUP</t>
    <phoneticPr fontId="3"/>
  </si>
  <si>
    <t>SUP（スタンドアップパドルボート）</t>
  </si>
  <si>
    <t>カヤック、カヌー</t>
  </si>
  <si>
    <t>プレジャーボートの利用</t>
    <phoneticPr fontId="3"/>
  </si>
  <si>
    <t>バーベキュー</t>
  </si>
  <si>
    <t>遊泳</t>
  </si>
  <si>
    <t>プレジャーボート（水上オートバイ、ウェイクボード等）の利用</t>
    <phoneticPr fontId="3"/>
  </si>
  <si>
    <t>魚釣り</t>
  </si>
  <si>
    <t>琵琶湖ではどういったレジャー活動をしましたか。（いくつでも）</t>
  </si>
  <si>
    <t>Q5</t>
  </si>
  <si>
    <t>の認知度が他の項目より１番低く、50-59歳ではひとりもいなかった</t>
    <rPh sb="1" eb="4">
      <t>ニンチド</t>
    </rPh>
    <rPh sb="5" eb="6">
      <t>タ</t>
    </rPh>
    <rPh sb="7" eb="9">
      <t>コウモク</t>
    </rPh>
    <rPh sb="12" eb="13">
      <t>バン</t>
    </rPh>
    <rPh sb="13" eb="14">
      <t>ヒク</t>
    </rPh>
    <rPh sb="21" eb="22">
      <t>サイ</t>
    </rPh>
    <phoneticPr fontId="3"/>
  </si>
  <si>
    <t>「停止命令処分等に背いた場合、罰金刑に課される場合があること。」</t>
    <phoneticPr fontId="3"/>
  </si>
  <si>
    <t>ただし18歳‐29歳では40％と、全世代の中で最も低かった（クロス集計⑥）</t>
    <rPh sb="5" eb="6">
      <t>サイ</t>
    </rPh>
    <rPh sb="9" eb="10">
      <t>サイ</t>
    </rPh>
    <rPh sb="17" eb="20">
      <t>ゼンセダイ</t>
    </rPh>
    <rPh sb="21" eb="22">
      <t>ナカ</t>
    </rPh>
    <rPh sb="23" eb="24">
      <t>モット</t>
    </rPh>
    <rPh sb="25" eb="26">
      <t>ヒク</t>
    </rPh>
    <rPh sb="33" eb="35">
      <t>シュウケイ</t>
    </rPh>
    <phoneticPr fontId="3"/>
  </si>
  <si>
    <t>と認められる地域が指定されていること」で半数を超えている</t>
    <rPh sb="20" eb="22">
      <t>ハンスウ</t>
    </rPh>
    <rPh sb="23" eb="24">
      <t>コ</t>
    </rPh>
    <phoneticPr fontId="3"/>
  </si>
  <si>
    <t>最も高いのは「住居が集合している等、騒音を防止する必要がある</t>
    <rPh sb="0" eb="1">
      <t>モット</t>
    </rPh>
    <rPh sb="2" eb="3">
      <t>タカ</t>
    </rPh>
    <phoneticPr fontId="3"/>
  </si>
  <si>
    <t>規制を知っている</t>
    <rPh sb="0" eb="2">
      <t>キセイ</t>
    </rPh>
    <rPh sb="3" eb="4">
      <t>シ</t>
    </rPh>
    <phoneticPr fontId="3"/>
  </si>
  <si>
    <t>「詳しい内容は知らなかった」は6.4％で、9割以上は何らかの</t>
    <rPh sb="1" eb="2">
      <t>クワ</t>
    </rPh>
    <rPh sb="4" eb="6">
      <t>ナイヨウ</t>
    </rPh>
    <rPh sb="7" eb="8">
      <t>シ</t>
    </rPh>
    <rPh sb="22" eb="25">
      <t>ワリイジョウ</t>
    </rPh>
    <rPh sb="26" eb="27">
      <t>ナン</t>
    </rPh>
    <phoneticPr fontId="3"/>
  </si>
  <si>
    <t>詳しい内容は知らなかった。</t>
  </si>
  <si>
    <t>停止命令処分等で罰金刑に課される</t>
    <phoneticPr fontId="3"/>
  </si>
  <si>
    <t>停止命令処分等に背いた場合、罰金刑に課される場合があること。</t>
    <phoneticPr fontId="3"/>
  </si>
  <si>
    <t>蛇行運転や急旋回を行うと行政指導を受ける</t>
    <phoneticPr fontId="3"/>
  </si>
  <si>
    <t>航行規制水域内で蛇行運転や急旋回を行うと行政指導（停止命令処分等）を受けること。</t>
    <phoneticPr fontId="3"/>
  </si>
  <si>
    <t>地域住民から騒音に対する苦情があること</t>
    <phoneticPr fontId="3"/>
  </si>
  <si>
    <t>航行規制水域内での航行により、地域住民から騒音に対する苦情があること。</t>
  </si>
  <si>
    <t>水産動物や水鳥の生活環境を保全する</t>
    <phoneticPr fontId="3"/>
  </si>
  <si>
    <t>航行規制水域内は原則、航行が禁止されていること。</t>
  </si>
  <si>
    <t>滋賀県内に26水域指定されていること</t>
    <phoneticPr fontId="3"/>
  </si>
  <si>
    <t>水産動物の養殖場や水鳥の生活環境を保全する地域にも指定されていること。</t>
  </si>
  <si>
    <t>航行規制水域内は航行が禁止されていること</t>
    <phoneticPr fontId="3"/>
  </si>
  <si>
    <t>住居が集合している等、騒音を防止する必要があると認められる地域が指定されていること。</t>
    <phoneticPr fontId="3"/>
  </si>
  <si>
    <t>騒音を防止する地域が指定されていること</t>
    <phoneticPr fontId="3"/>
  </si>
  <si>
    <t>滋賀県内に26水域指定されていること。</t>
  </si>
  <si>
    <t>※Q3で「プレジャーボートの航行規制水域内での航行禁止」と回答した人が対象</t>
    <rPh sb="29" eb="31">
      <t>カイトウ</t>
    </rPh>
    <rPh sb="33" eb="34">
      <t>ヒト</t>
    </rPh>
    <rPh sb="35" eb="37">
      <t>タイショウ</t>
    </rPh>
    <phoneticPr fontId="3"/>
  </si>
  <si>
    <t>「プレジャーボートの航行規制水域内での航行禁止」と回答された方に伺います。 航行規制水域について知っていることを選んでください。（いくつでも）</t>
  </si>
  <si>
    <t>Q4</t>
  </si>
  <si>
    <t>外来魚（ブラックバス、ブルーギル）のリリース禁止の認知度は</t>
    <rPh sb="25" eb="28">
      <t>ニンチド</t>
    </rPh>
    <phoneticPr fontId="3"/>
  </si>
  <si>
    <t>「プレジャーボートの航行規制水域内での航行禁止」の認知</t>
    <rPh sb="25" eb="27">
      <t>ニンチ</t>
    </rPh>
    <phoneticPr fontId="3"/>
  </si>
  <si>
    <t>詳しくは知らなかった</t>
  </si>
  <si>
    <t>地域の実態に応じたローカルルールの認定</t>
  </si>
  <si>
    <t>ﾌﾟﾚｼﾞｬｰﾎﾞｰﾄの適合証表示義務</t>
    <phoneticPr fontId="3"/>
  </si>
  <si>
    <t>外来魚（ブラックバス、ブルーギル）のリリース禁止</t>
    <phoneticPr fontId="3"/>
  </si>
  <si>
    <t>ﾌﾟﾚｼﾞｬｰﾎﾞｰﾄの従来型２ｻｲｸﾙエンジンの使用禁止</t>
    <phoneticPr fontId="3"/>
  </si>
  <si>
    <t>プレジャーボートの適合証表示義務</t>
  </si>
  <si>
    <t>外来魚のリリース禁止</t>
    <phoneticPr fontId="3"/>
  </si>
  <si>
    <t>プレジャーボートの従来型２サイクルエンジンの使用禁止</t>
  </si>
  <si>
    <t>ﾌﾟﾚｼﾞｬｰﾎﾞｰﾄの航行規制水域内での航行禁止</t>
    <phoneticPr fontId="3"/>
  </si>
  <si>
    <t>プレジャーボートの航行規制水域内での航行禁止</t>
    <phoneticPr fontId="3"/>
  </si>
  <si>
    <t>※Q2で「知っている」と回答した人が対象</t>
    <rPh sb="5" eb="6">
      <t>シ</t>
    </rPh>
    <rPh sb="12" eb="14">
      <t>カイトウ</t>
    </rPh>
    <rPh sb="16" eb="17">
      <t>ヒト</t>
    </rPh>
    <rPh sb="18" eb="20">
      <t>タイショウ</t>
    </rPh>
    <phoneticPr fontId="3"/>
  </si>
  <si>
    <t>琵琶湖ルールのうち、知っているものを選んでください。 （いくつでも）</t>
  </si>
  <si>
    <t>Q3</t>
  </si>
  <si>
    <t>18歳-29歳、30歳-39歳の認知度は他の世代と比べて７%以上高かった（クロス集計③）</t>
    <rPh sb="2" eb="3">
      <t>サイ</t>
    </rPh>
    <rPh sb="6" eb="7">
      <t>サイ</t>
    </rPh>
    <rPh sb="10" eb="11">
      <t>サイ</t>
    </rPh>
    <rPh sb="14" eb="15">
      <t>サイ</t>
    </rPh>
    <rPh sb="16" eb="19">
      <t>ニンチド</t>
    </rPh>
    <rPh sb="20" eb="21">
      <t>ホカ</t>
    </rPh>
    <rPh sb="22" eb="24">
      <t>セダイ</t>
    </rPh>
    <rPh sb="25" eb="26">
      <t>クラ</t>
    </rPh>
    <rPh sb="30" eb="33">
      <t>イジョウタカ</t>
    </rPh>
    <rPh sb="40" eb="42">
      <t>シュウケイ</t>
    </rPh>
    <phoneticPr fontId="3"/>
  </si>
  <si>
    <t>Q1で、「ある」と答えた人の中での認知度は、4割弱だった</t>
    <rPh sb="9" eb="10">
      <t>コタ</t>
    </rPh>
    <rPh sb="12" eb="13">
      <t>ヒト</t>
    </rPh>
    <rPh sb="14" eb="15">
      <t>ナカ</t>
    </rPh>
    <rPh sb="17" eb="20">
      <t>ニンチド</t>
    </rPh>
    <rPh sb="22" eb="24">
      <t>ヨンワリ</t>
    </rPh>
    <rPh sb="24" eb="25">
      <t>ジャク</t>
    </rPh>
    <phoneticPr fontId="3"/>
  </si>
  <si>
    <t>「琵琶湖ルール」を知っている人は全体の約1割</t>
    <rPh sb="1" eb="4">
      <t>ビワコ</t>
    </rPh>
    <rPh sb="9" eb="10">
      <t>シ</t>
    </rPh>
    <rPh sb="14" eb="15">
      <t>ヒト</t>
    </rPh>
    <rPh sb="16" eb="18">
      <t>ゼンタイ</t>
    </rPh>
    <rPh sb="19" eb="20">
      <t>ヤク</t>
    </rPh>
    <rPh sb="21" eb="22">
      <t>ワリ</t>
    </rPh>
    <phoneticPr fontId="3"/>
  </si>
  <si>
    <t>知らない</t>
  </si>
  <si>
    <t>知っている</t>
  </si>
  <si>
    <t>※回答者全員が対象</t>
    <rPh sb="1" eb="6">
      <t>カイトウシャゼンイン</t>
    </rPh>
    <rPh sb="7" eb="9">
      <t>タイショウ</t>
    </rPh>
    <phoneticPr fontId="3"/>
  </si>
  <si>
    <t>琵琶湖でレジャー活動をする際の「琵琶湖ルール」を知っていますか。（ひとつだけ）</t>
  </si>
  <si>
    <t>Q2</t>
  </si>
  <si>
    <t>回答者の都道府県別では、京都府が30.6％と高く、次いで大阪府と奈良県が19.0％だった（クロス集計②）</t>
    <rPh sb="0" eb="3">
      <t>カイトウシャ</t>
    </rPh>
    <rPh sb="4" eb="9">
      <t>トドウフケンベツ</t>
    </rPh>
    <rPh sb="12" eb="15">
      <t>キョウトフ</t>
    </rPh>
    <rPh sb="22" eb="23">
      <t>タカ</t>
    </rPh>
    <rPh sb="25" eb="26">
      <t>ツ</t>
    </rPh>
    <rPh sb="28" eb="31">
      <t>オオサカフ</t>
    </rPh>
    <rPh sb="32" eb="35">
      <t>ナラケン</t>
    </rPh>
    <rPh sb="48" eb="50">
      <t>シュウケイ</t>
    </rPh>
    <phoneticPr fontId="3"/>
  </si>
  <si>
    <t>属性別では男性が23.0％と女性の13.4％より約10ポイント高い（クロス集計表①）</t>
    <rPh sb="0" eb="3">
      <t>ゾクセイベツ</t>
    </rPh>
    <rPh sb="5" eb="7">
      <t>ダンセイ</t>
    </rPh>
    <rPh sb="14" eb="16">
      <t>ジョセイ</t>
    </rPh>
    <rPh sb="24" eb="25">
      <t>ヤク</t>
    </rPh>
    <rPh sb="31" eb="32">
      <t>タカ</t>
    </rPh>
    <rPh sb="37" eb="39">
      <t>シュウケイ</t>
    </rPh>
    <rPh sb="39" eb="40">
      <t>ヒョウ</t>
    </rPh>
    <phoneticPr fontId="3"/>
  </si>
  <si>
    <t>レジャー活動を目的に琵琶湖に訪れたことがある人は18.2％</t>
    <rPh sb="4" eb="6">
      <t>カツドウ</t>
    </rPh>
    <rPh sb="7" eb="9">
      <t>モクテキ</t>
    </rPh>
    <rPh sb="10" eb="13">
      <t>ビワコ</t>
    </rPh>
    <rPh sb="14" eb="15">
      <t>オトズ</t>
    </rPh>
    <rPh sb="22" eb="23">
      <t>ヒト</t>
    </rPh>
    <phoneticPr fontId="3"/>
  </si>
  <si>
    <t>ない</t>
  </si>
  <si>
    <t>ある</t>
  </si>
  <si>
    <t>※Q2～Q4においては回答者合計に加えて、Q1で「ある」および「ない」と回答した人にわけて集計した結果を表記している</t>
    <phoneticPr fontId="3"/>
  </si>
  <si>
    <t>レジャー活動（魚釣り、プレジャーボート（水上オートバイ、ウェイクボード等）の利用等）を目的に琵琶湖に訪れたことはありますか。（ひとつだけ）</t>
    <phoneticPr fontId="3"/>
  </si>
  <si>
    <t>Q1</t>
  </si>
  <si>
    <r>
      <t>　　　調査結果　　　　　</t>
    </r>
    <r>
      <rPr>
        <sz val="10"/>
        <color theme="1"/>
        <rFont val="HGPｺﾞｼｯｸM"/>
        <family val="3"/>
        <charset val="128"/>
      </rPr>
      <t>※Q1～Q4においては回答者合計に加えて、Q1で「ある」および「ない」と回答した人にわけて集計した結果を表記した</t>
    </r>
    <rPh sb="3" eb="5">
      <t>チョウサ</t>
    </rPh>
    <rPh sb="5" eb="7">
      <t>ケッカ</t>
    </rPh>
    <rPh sb="61" eb="63">
      <t>ケッカ</t>
    </rPh>
    <rPh sb="64" eb="66">
      <t>ヒョウキ</t>
    </rPh>
    <phoneticPr fontId="3"/>
  </si>
  <si>
    <t>年齢、性別、居住地　（調査パネルへの登録情報による）</t>
    <rPh sb="0" eb="2">
      <t>ネンレイ</t>
    </rPh>
    <rPh sb="3" eb="5">
      <t>セイベツ</t>
    </rPh>
    <rPh sb="6" eb="9">
      <t>キョジュウチ</t>
    </rPh>
    <rPh sb="11" eb="13">
      <t>チョウサ</t>
    </rPh>
    <rPh sb="18" eb="22">
      <t>トウロクジョウホウ</t>
    </rPh>
    <phoneticPr fontId="3"/>
  </si>
  <si>
    <t>回答者属性</t>
    <rPh sb="0" eb="5">
      <t>カイトウシャゾクセイ</t>
    </rPh>
    <phoneticPr fontId="3"/>
  </si>
  <si>
    <t>11問　（回答者属性を除く）</t>
    <rPh sb="2" eb="3">
      <t>モン</t>
    </rPh>
    <rPh sb="5" eb="8">
      <t>カイトウシャ</t>
    </rPh>
    <rPh sb="8" eb="10">
      <t>ゾクセイ</t>
    </rPh>
    <rPh sb="11" eb="12">
      <t>ノゾ</t>
    </rPh>
    <phoneticPr fontId="3"/>
  </si>
  <si>
    <t>設問数</t>
    <rPh sb="0" eb="3">
      <t>セツモンスウ</t>
    </rPh>
    <phoneticPr fontId="3"/>
  </si>
  <si>
    <t>計1,000人</t>
    <rPh sb="0" eb="1">
      <t>ケイ</t>
    </rPh>
    <rPh sb="6" eb="7">
      <t>ニン</t>
    </rPh>
    <phoneticPr fontId="3"/>
  </si>
  <si>
    <t>サンプル（有効回答）数</t>
    <rPh sb="5" eb="9">
      <t>ユウコウカイトウ</t>
    </rPh>
    <phoneticPr fontId="3"/>
  </si>
  <si>
    <t>不完全回答など信頼性の乏しい回答をのぞいた中から、人数・性別にあわせて1000人の回答を抽出した</t>
    <rPh sb="0" eb="5">
      <t>フカンゼンカイトウ</t>
    </rPh>
    <rPh sb="7" eb="10">
      <t>シンライセイ</t>
    </rPh>
    <rPh sb="11" eb="12">
      <t>トボ</t>
    </rPh>
    <rPh sb="14" eb="16">
      <t>カイトウ</t>
    </rPh>
    <rPh sb="21" eb="22">
      <t>ナカ</t>
    </rPh>
    <rPh sb="25" eb="27">
      <t>ニンズウ</t>
    </rPh>
    <rPh sb="28" eb="30">
      <t>セイベツ</t>
    </rPh>
    <phoneticPr fontId="3"/>
  </si>
  <si>
    <t>近畿（滋賀県を除く）、東海３県、北陸３県に在住で、18歳以上の男女</t>
    <rPh sb="3" eb="5">
      <t>シガ</t>
    </rPh>
    <rPh sb="5" eb="6">
      <t>ケン</t>
    </rPh>
    <rPh sb="7" eb="8">
      <t>ノゾ</t>
    </rPh>
    <rPh sb="11" eb="13">
      <t>トウカイ</t>
    </rPh>
    <rPh sb="14" eb="15">
      <t>ケン</t>
    </rPh>
    <rPh sb="19" eb="20">
      <t>ケン</t>
    </rPh>
    <rPh sb="21" eb="23">
      <t>ザイジュウ</t>
    </rPh>
    <rPh sb="27" eb="30">
      <t>サイイジョウ</t>
    </rPh>
    <rPh sb="31" eb="33">
      <t>ダンジョ</t>
    </rPh>
    <phoneticPr fontId="3"/>
  </si>
  <si>
    <t>クリーニング条件</t>
    <rPh sb="6" eb="8">
      <t>ジョウケン</t>
    </rPh>
    <phoneticPr fontId="3"/>
  </si>
  <si>
    <t>調査パネルの登録者</t>
    <rPh sb="0" eb="2">
      <t>チョウサ</t>
    </rPh>
    <rPh sb="6" eb="8">
      <t>トウロク</t>
    </rPh>
    <rPh sb="8" eb="9">
      <t>シャ</t>
    </rPh>
    <phoneticPr fontId="3"/>
  </si>
  <si>
    <t>調査対象</t>
    <rPh sb="0" eb="2">
      <t>チョウサ</t>
    </rPh>
    <rPh sb="2" eb="4">
      <t>タイショウ</t>
    </rPh>
    <phoneticPr fontId="3"/>
  </si>
  <si>
    <t>アンケート終了日</t>
  </si>
  <si>
    <t>アンケート開始日</t>
  </si>
  <si>
    <t>琵琶湖におけるレジャー利用をしている人へのアンケート</t>
  </si>
  <si>
    <t>アンケート名</t>
  </si>
  <si>
    <t>Ｗｅｂアンケート法</t>
    <rPh sb="8" eb="9">
      <t>ホウ</t>
    </rPh>
    <phoneticPr fontId="3"/>
  </si>
  <si>
    <t>調査方法</t>
    <rPh sb="0" eb="2">
      <t>チョウサ</t>
    </rPh>
    <rPh sb="2" eb="4">
      <t>ホウホウ</t>
    </rPh>
    <phoneticPr fontId="3"/>
  </si>
  <si>
    <t>　　　調査概要</t>
    <rPh sb="3" eb="7">
      <t>チョウサガイヨウ</t>
    </rPh>
    <phoneticPr fontId="3"/>
  </si>
  <si>
    <t>2025年6月実施</t>
    <rPh sb="4" eb="5">
      <t>ネン</t>
    </rPh>
    <rPh sb="6" eb="7">
      <t>ガツ</t>
    </rPh>
    <rPh sb="7" eb="9">
      <t>ジッシ</t>
    </rPh>
    <phoneticPr fontId="3"/>
  </si>
  <si>
    <t>琵琶湖におけるレジャー利用に関するアンケート調査</t>
    <rPh sb="0" eb="3">
      <t>ビワコ</t>
    </rPh>
    <rPh sb="11" eb="13">
      <t>リヨウ</t>
    </rPh>
    <rPh sb="14" eb="15">
      <t>カン</t>
    </rPh>
    <rPh sb="22" eb="24">
      <t>チョウサ</t>
    </rPh>
    <phoneticPr fontId="3"/>
  </si>
  <si>
    <t>度は40歳‐49歳が最も高く、18-29歳が最も低かった（クロ</t>
    <rPh sb="0" eb="1">
      <t>ド</t>
    </rPh>
    <rPh sb="4" eb="5">
      <t>サイ</t>
    </rPh>
    <rPh sb="8" eb="9">
      <t>サイ</t>
    </rPh>
    <rPh sb="10" eb="11">
      <t>モット</t>
    </rPh>
    <rPh sb="12" eb="13">
      <t>タカ</t>
    </rPh>
    <rPh sb="22" eb="23">
      <t>モット</t>
    </rPh>
    <rPh sb="24" eb="25">
      <t>ヒク</t>
    </rPh>
    <phoneticPr fontId="3"/>
  </si>
  <si>
    <t>ス集計④）</t>
    <rPh sb="1" eb="2">
      <t>シュウ</t>
    </rPh>
    <rPh sb="2" eb="3">
      <t>ケイ</t>
    </rPh>
    <phoneticPr fontId="3"/>
  </si>
  <si>
    <t>60歳以上は約8割で、18-29歳では、3割弱だった（クロス集</t>
    <rPh sb="2" eb="3">
      <t>サイ</t>
    </rPh>
    <rPh sb="3" eb="5">
      <t>イジョウ</t>
    </rPh>
    <rPh sb="6" eb="7">
      <t>ヤク</t>
    </rPh>
    <rPh sb="8" eb="9">
      <t>ワリ</t>
    </rPh>
    <rPh sb="16" eb="17">
      <t>サイ</t>
    </rPh>
    <rPh sb="21" eb="22">
      <t>ワリ</t>
    </rPh>
    <rPh sb="22" eb="23">
      <t>ジャク</t>
    </rPh>
    <rPh sb="30" eb="31">
      <t>シュウ</t>
    </rPh>
    <phoneticPr fontId="3"/>
  </si>
  <si>
    <t>計⑤）</t>
    <rPh sb="0" eb="1">
      <t>ケイ</t>
    </rPh>
    <phoneticPr fontId="3"/>
  </si>
  <si>
    <t>もちかえるつもりはない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</si>
</sst>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F800]dddd\,\ mmmm\ dd\,\ yyyy"/>
  </numFmts>
  <fonts count="11" x14ac:knownFonts="1">
    <font>
      <sz val="11"/>
      <color theme="1"/>
      <name val="HGPｺﾞｼｯｸM"/>
      <family val="2"/>
      <charset val="128"/>
    </font>
    <font>
      <sz val="11"/>
      <color theme="1"/>
      <name val="HGPｺﾞｼｯｸM"/>
      <family val="2"/>
      <charset val="128"/>
    </font>
    <font>
      <sz val="10"/>
      <color theme="1"/>
      <name val="HGPｺﾞｼｯｸM"/>
      <family val="3"/>
      <charset val="128"/>
    </font>
    <font>
      <sz val="6"/>
      <name val="HGPｺﾞｼｯｸM"/>
      <family val="2"/>
      <charset val="128"/>
    </font>
    <font>
      <sz val="10"/>
      <color theme="0"/>
      <name val="HGPｺﾞｼｯｸM"/>
      <family val="3"/>
      <charset val="128"/>
    </font>
    <font>
      <b/>
      <sz val="10"/>
      <color theme="1"/>
      <name val="HGPｺﾞｼｯｸM"/>
      <family val="3"/>
      <charset val="128"/>
    </font>
    <font>
      <b/>
      <sz val="10"/>
      <color theme="0"/>
      <name val="HGPｺﾞｼｯｸM"/>
      <family val="3"/>
      <charset val="128"/>
    </font>
    <font>
      <sz val="10"/>
      <color theme="1"/>
      <name val="HGP創英角ｺﾞｼｯｸUB"/>
      <family val="3"/>
      <charset val="128"/>
    </font>
    <font>
      <sz val="10"/>
      <name val="HGPｺﾞｼｯｸM"/>
      <family val="3"/>
      <charset val="128"/>
    </font>
    <font>
      <b/>
      <sz val="10"/>
      <name val="HGPｺﾞｼｯｸM"/>
      <family val="3"/>
      <charset val="128"/>
    </font>
    <font>
      <sz val="11"/>
      <color theme="1"/>
      <name val="HGP創英角ｺﾞｼｯｸUB"/>
      <family val="3"/>
      <charset val="128"/>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right/>
      <top/>
      <bottom style="thin">
        <color auto="1"/>
      </bottom>
      <diagonal/>
    </border>
    <border>
      <left style="thin">
        <color auto="1"/>
      </left>
      <right/>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style="hair">
        <color auto="1"/>
      </left>
      <right style="thin">
        <color auto="1"/>
      </right>
      <top style="hair">
        <color auto="1"/>
      </top>
      <bottom/>
      <diagonal/>
    </border>
    <border>
      <left style="thin">
        <color auto="1"/>
      </left>
      <right style="hair">
        <color auto="1"/>
      </right>
      <top style="hair">
        <color auto="1"/>
      </top>
      <bottom/>
      <diagonal/>
    </border>
    <border>
      <left/>
      <right/>
      <top style="hair">
        <color auto="1"/>
      </top>
      <bottom/>
      <diagonal/>
    </border>
    <border>
      <left style="thin">
        <color auto="1"/>
      </left>
      <right/>
      <top style="hair">
        <color auto="1"/>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indexed="64"/>
      </right>
      <top style="thin">
        <color indexed="64"/>
      </top>
      <bottom style="thin">
        <color indexed="64"/>
      </bottom>
      <diagonal/>
    </border>
    <border>
      <left style="hair">
        <color auto="1"/>
      </left>
      <right style="hair">
        <color auto="1"/>
      </right>
      <top style="thin">
        <color indexed="64"/>
      </top>
      <bottom style="thin">
        <color indexed="64"/>
      </bottom>
      <diagonal/>
    </border>
    <border>
      <left style="thin">
        <color indexed="64"/>
      </left>
      <right style="hair">
        <color auto="1"/>
      </right>
      <top style="thin">
        <color indexed="64"/>
      </top>
      <bottom style="thin">
        <color indexed="64"/>
      </bottom>
      <diagonal/>
    </border>
    <border>
      <left/>
      <right style="thin">
        <color indexed="64"/>
      </right>
      <top/>
      <bottom style="thin">
        <color indexed="64"/>
      </bottom>
      <diagonal/>
    </border>
    <border>
      <left/>
      <right style="thin">
        <color indexed="64"/>
      </right>
      <top style="hair">
        <color auto="1"/>
      </top>
      <bottom style="thin">
        <color auto="1"/>
      </bottom>
      <diagonal/>
    </border>
    <border>
      <left/>
      <right style="thin">
        <color indexed="64"/>
      </right>
      <top style="hair">
        <color auto="1"/>
      </top>
      <bottom style="hair">
        <color auto="1"/>
      </bottom>
      <diagonal/>
    </border>
    <border>
      <left/>
      <right style="thin">
        <color indexed="64"/>
      </right>
      <top style="thin">
        <color indexed="64"/>
      </top>
      <bottom style="hair">
        <color auto="1"/>
      </bottom>
      <diagonal/>
    </border>
    <border>
      <left/>
      <right style="thin">
        <color indexed="64"/>
      </right>
      <top style="hair">
        <color auto="1"/>
      </top>
      <bottom/>
      <diagonal/>
    </border>
    <border>
      <left style="thin">
        <color auto="1"/>
      </left>
      <right style="thin">
        <color auto="1"/>
      </right>
      <top/>
      <bottom style="thin">
        <color auto="1"/>
      </bottom>
      <diagonal/>
    </border>
    <border>
      <left style="thin">
        <color auto="1"/>
      </left>
      <right style="thin">
        <color indexed="64"/>
      </right>
      <top style="thin">
        <color auto="1"/>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2" fillId="0" borderId="0" xfId="0" applyFont="1">
      <alignment vertical="center"/>
    </xf>
    <xf numFmtId="0" fontId="4" fillId="0" borderId="0" xfId="0" applyFont="1">
      <alignment vertical="center"/>
    </xf>
    <xf numFmtId="176" fontId="4" fillId="0" borderId="0" xfId="1" applyNumberFormat="1" applyFont="1">
      <alignment vertical="center"/>
    </xf>
    <xf numFmtId="176" fontId="2" fillId="0" borderId="0" xfId="1" applyNumberFormat="1" applyFont="1">
      <alignment vertical="center"/>
    </xf>
    <xf numFmtId="38" fontId="2" fillId="0" borderId="0" xfId="1" applyFont="1">
      <alignment vertical="center"/>
    </xf>
    <xf numFmtId="176" fontId="2" fillId="0" borderId="1" xfId="1" applyNumberFormat="1" applyFont="1" applyBorder="1">
      <alignment vertical="center"/>
    </xf>
    <xf numFmtId="38" fontId="2" fillId="0" borderId="2" xfId="1" applyFont="1" applyBorder="1">
      <alignment vertical="center"/>
    </xf>
    <xf numFmtId="176" fontId="2" fillId="0" borderId="3" xfId="1" applyNumberFormat="1" applyFont="1" applyBorder="1">
      <alignment vertical="center"/>
    </xf>
    <xf numFmtId="0" fontId="2" fillId="0" borderId="4" xfId="0" applyFont="1" applyBorder="1">
      <alignment vertical="center"/>
    </xf>
    <xf numFmtId="176" fontId="2" fillId="0" borderId="5" xfId="1" applyNumberFormat="1" applyFont="1" applyBorder="1">
      <alignment vertical="center"/>
    </xf>
    <xf numFmtId="38" fontId="2" fillId="0" borderId="6" xfId="1" applyFont="1" applyBorder="1">
      <alignment vertical="center"/>
    </xf>
    <xf numFmtId="176" fontId="2" fillId="0" borderId="7" xfId="1" applyNumberFormat="1" applyFont="1" applyBorder="1">
      <alignment vertical="center"/>
    </xf>
    <xf numFmtId="0" fontId="2" fillId="0" borderId="8" xfId="0" applyFont="1" applyBorder="1">
      <alignment vertical="center"/>
    </xf>
    <xf numFmtId="176" fontId="2" fillId="0" borderId="9" xfId="1" applyNumberFormat="1" applyFont="1" applyBorder="1">
      <alignment vertical="center"/>
    </xf>
    <xf numFmtId="38" fontId="2" fillId="0" borderId="10" xfId="1" applyFont="1" applyBorder="1">
      <alignment vertical="center"/>
    </xf>
    <xf numFmtId="176" fontId="2" fillId="0" borderId="11" xfId="1" applyNumberFormat="1" applyFont="1" applyBorder="1">
      <alignment vertical="center"/>
    </xf>
    <xf numFmtId="0" fontId="2" fillId="0" borderId="12" xfId="0" applyFont="1" applyBorder="1">
      <alignment vertical="center"/>
    </xf>
    <xf numFmtId="176" fontId="2" fillId="0" borderId="13" xfId="1" applyNumberFormat="1" applyFont="1" applyBorder="1">
      <alignment vertical="center"/>
    </xf>
    <xf numFmtId="38" fontId="2" fillId="0" borderId="14" xfId="1" applyFont="1" applyBorder="1">
      <alignment vertical="center"/>
    </xf>
    <xf numFmtId="176" fontId="2" fillId="0" borderId="15" xfId="1" applyNumberFormat="1" applyFont="1" applyBorder="1">
      <alignment vertical="center"/>
    </xf>
    <xf numFmtId="0" fontId="2" fillId="0" borderId="16" xfId="0" applyFont="1" applyBorder="1">
      <alignment vertical="center"/>
    </xf>
    <xf numFmtId="176" fontId="2" fillId="0" borderId="17" xfId="1" applyNumberFormat="1" applyFont="1" applyBorder="1" applyAlignment="1">
      <alignment horizontal="center" vertical="center"/>
    </xf>
    <xf numFmtId="38" fontId="2" fillId="0" borderId="18" xfId="1" applyFont="1" applyBorder="1" applyAlignment="1">
      <alignment horizontal="center" vertical="center"/>
    </xf>
    <xf numFmtId="176" fontId="2" fillId="0" borderId="19" xfId="1" applyNumberFormat="1" applyFont="1" applyBorder="1" applyAlignment="1">
      <alignment horizontal="center" vertical="center"/>
    </xf>
    <xf numFmtId="0" fontId="2" fillId="0" borderId="20" xfId="0" applyFont="1" applyBorder="1">
      <alignment vertical="center"/>
    </xf>
    <xf numFmtId="176" fontId="2" fillId="0" borderId="13" xfId="1" applyNumberFormat="1" applyFont="1" applyBorder="1" applyAlignment="1">
      <alignment horizontal="centerContinuous" vertical="center"/>
    </xf>
    <xf numFmtId="38" fontId="2" fillId="0" borderId="14" xfId="1" applyFont="1" applyBorder="1" applyAlignment="1">
      <alignment horizontal="centerContinuous" vertical="center"/>
    </xf>
    <xf numFmtId="176" fontId="2" fillId="0" borderId="15" xfId="1" applyNumberFormat="1" applyFont="1" applyBorder="1" applyAlignment="1">
      <alignment horizontal="centerContinuous" vertical="center"/>
    </xf>
    <xf numFmtId="0" fontId="5" fillId="0" borderId="0" xfId="0" applyFont="1">
      <alignment vertical="center"/>
    </xf>
    <xf numFmtId="0" fontId="6" fillId="0" borderId="0" xfId="0" applyFont="1">
      <alignment vertical="center"/>
    </xf>
    <xf numFmtId="176" fontId="6" fillId="0" borderId="0" xfId="1" applyNumberFormat="1" applyFont="1">
      <alignment vertical="center"/>
    </xf>
    <xf numFmtId="176" fontId="7" fillId="2" borderId="21" xfId="1" applyNumberFormat="1" applyFont="1" applyFill="1" applyBorder="1">
      <alignment vertical="center"/>
    </xf>
    <xf numFmtId="176" fontId="7" fillId="2" borderId="22" xfId="1" applyNumberFormat="1" applyFont="1" applyFill="1" applyBorder="1">
      <alignment vertical="center"/>
    </xf>
    <xf numFmtId="38" fontId="7" fillId="2" borderId="22" xfId="1" applyFont="1" applyFill="1" applyBorder="1">
      <alignment vertical="center"/>
    </xf>
    <xf numFmtId="0" fontId="7" fillId="2" borderId="22" xfId="0" applyFont="1" applyFill="1" applyBorder="1">
      <alignment vertical="center"/>
    </xf>
    <xf numFmtId="0" fontId="7" fillId="2" borderId="23" xfId="0" applyFont="1" applyFill="1" applyBorder="1" applyAlignment="1">
      <alignment horizontal="center" vertical="center"/>
    </xf>
    <xf numFmtId="0" fontId="8" fillId="0" borderId="0" xfId="0" applyFont="1">
      <alignment vertical="center"/>
    </xf>
    <xf numFmtId="0" fontId="9" fillId="0" borderId="0" xfId="0" applyFont="1">
      <alignment vertical="center"/>
    </xf>
    <xf numFmtId="38" fontId="4" fillId="0" borderId="0" xfId="1" applyFont="1">
      <alignment vertical="center"/>
    </xf>
    <xf numFmtId="0" fontId="10" fillId="0" borderId="0" xfId="0" applyFont="1">
      <alignment vertical="center"/>
    </xf>
    <xf numFmtId="38" fontId="2" fillId="0" borderId="5" xfId="1" applyFont="1" applyBorder="1" applyAlignment="1">
      <alignment horizontal="center" vertical="center"/>
    </xf>
    <xf numFmtId="38" fontId="2" fillId="0" borderId="24" xfId="1" applyFont="1" applyBorder="1" applyAlignment="1">
      <alignment horizontal="center" vertical="center"/>
    </xf>
    <xf numFmtId="0" fontId="2" fillId="0" borderId="6" xfId="0" applyFont="1" applyBorder="1">
      <alignment vertical="center"/>
    </xf>
    <xf numFmtId="38" fontId="2" fillId="0" borderId="9" xfId="1" applyFont="1" applyBorder="1" applyAlignment="1">
      <alignment horizontal="center" vertical="center"/>
    </xf>
    <xf numFmtId="38" fontId="2" fillId="0" borderId="25" xfId="1" applyFont="1" applyBorder="1" applyAlignment="1">
      <alignment horizontal="center" vertical="center"/>
    </xf>
    <xf numFmtId="0" fontId="2" fillId="0" borderId="10" xfId="0" applyFont="1" applyBorder="1">
      <alignment vertical="center"/>
    </xf>
    <xf numFmtId="38" fontId="2" fillId="0" borderId="13" xfId="1" applyFont="1" applyBorder="1" applyAlignment="1">
      <alignment horizontal="center" vertical="center"/>
    </xf>
    <xf numFmtId="38" fontId="2" fillId="0" borderId="26" xfId="1" applyFont="1" applyBorder="1" applyAlignment="1">
      <alignment horizontal="center" vertical="center"/>
    </xf>
    <xf numFmtId="0" fontId="2" fillId="0" borderId="14" xfId="0" applyFont="1" applyBorder="1">
      <alignment vertical="center"/>
    </xf>
    <xf numFmtId="176" fontId="4" fillId="0" borderId="0" xfId="1" applyNumberFormat="1" applyFont="1" applyAlignment="1">
      <alignment horizontal="center" vertical="center"/>
    </xf>
    <xf numFmtId="176" fontId="2" fillId="0" borderId="0" xfId="1" applyNumberFormat="1" applyFont="1" applyAlignment="1">
      <alignment horizontal="center" vertical="center"/>
    </xf>
    <xf numFmtId="38" fontId="2" fillId="0" borderId="27" xfId="1" applyFont="1" applyBorder="1" applyAlignment="1">
      <alignment horizontal="center" vertical="center"/>
    </xf>
    <xf numFmtId="38" fontId="2" fillId="0" borderId="28" xfId="1" applyFont="1" applyBorder="1" applyAlignment="1">
      <alignment horizontal="center" vertical="center"/>
    </xf>
    <xf numFmtId="0" fontId="2" fillId="0" borderId="29" xfId="0" applyFont="1" applyBorder="1">
      <alignment vertical="center"/>
    </xf>
    <xf numFmtId="176" fontId="4" fillId="0" borderId="0" xfId="1" applyNumberFormat="1" applyFont="1" applyAlignment="1">
      <alignment horizontal="centerContinuous" vertical="center"/>
    </xf>
    <xf numFmtId="176" fontId="2" fillId="0" borderId="0" xfId="1" applyNumberFormat="1" applyFont="1" applyAlignment="1">
      <alignment horizontal="centerContinuous" vertical="center"/>
    </xf>
    <xf numFmtId="38" fontId="2" fillId="0" borderId="0" xfId="1" applyFont="1" applyAlignment="1">
      <alignment horizontal="centerContinuous" vertical="center"/>
    </xf>
    <xf numFmtId="176" fontId="5" fillId="0" borderId="0" xfId="1" applyNumberFormat="1" applyFont="1">
      <alignment vertical="center"/>
    </xf>
    <xf numFmtId="38" fontId="5" fillId="0" borderId="0" xfId="1" applyFont="1">
      <alignment vertical="center"/>
    </xf>
    <xf numFmtId="176" fontId="2" fillId="0" borderId="30" xfId="1" applyNumberFormat="1" applyFont="1" applyBorder="1">
      <alignment vertical="center"/>
    </xf>
    <xf numFmtId="176" fontId="2" fillId="0" borderId="31" xfId="1" applyNumberFormat="1" applyFont="1" applyBorder="1">
      <alignment vertical="center"/>
    </xf>
    <xf numFmtId="176" fontId="2" fillId="0" borderId="32" xfId="1" applyNumberFormat="1" applyFont="1" applyBorder="1">
      <alignment vertical="center"/>
    </xf>
    <xf numFmtId="176" fontId="2" fillId="0" borderId="33" xfId="1" applyNumberFormat="1" applyFont="1" applyBorder="1">
      <alignment vertical="center"/>
    </xf>
    <xf numFmtId="176" fontId="2" fillId="0" borderId="34" xfId="1" applyNumberFormat="1" applyFont="1" applyBorder="1" applyAlignment="1">
      <alignment horizontal="center" vertical="center"/>
    </xf>
    <xf numFmtId="0" fontId="2" fillId="0" borderId="35" xfId="0" applyFont="1" applyBorder="1">
      <alignment vertical="center"/>
    </xf>
    <xf numFmtId="176" fontId="2" fillId="0" borderId="33" xfId="1" applyNumberFormat="1" applyFont="1" applyBorder="1" applyAlignment="1">
      <alignment horizontal="centerContinuous" vertical="center"/>
    </xf>
    <xf numFmtId="0" fontId="2" fillId="0" borderId="36" xfId="0" applyFont="1" applyBorder="1">
      <alignment vertical="center"/>
    </xf>
    <xf numFmtId="176" fontId="2" fillId="0" borderId="0" xfId="1" applyNumberFormat="1" applyFont="1" applyAlignment="1">
      <alignment horizontal="right" vertical="center"/>
    </xf>
    <xf numFmtId="176" fontId="5" fillId="0" borderId="0" xfId="1" applyNumberFormat="1" applyFont="1" applyAlignment="1">
      <alignment horizontal="left" vertical="center"/>
    </xf>
    <xf numFmtId="38" fontId="2" fillId="0" borderId="0" xfId="1" applyFont="1" applyAlignment="1">
      <alignment horizontal="left" vertical="center"/>
    </xf>
    <xf numFmtId="176" fontId="7" fillId="2" borderId="30" xfId="1" applyNumberFormat="1" applyFont="1" applyFill="1" applyBorder="1">
      <alignment vertical="center"/>
    </xf>
    <xf numFmtId="176" fontId="7" fillId="2" borderId="3" xfId="1" applyNumberFormat="1" applyFont="1" applyFill="1" applyBorder="1">
      <alignment vertical="center"/>
    </xf>
    <xf numFmtId="38" fontId="7" fillId="2" borderId="3" xfId="1" applyFont="1" applyFill="1" applyBorder="1">
      <alignment vertical="center"/>
    </xf>
    <xf numFmtId="0" fontId="7" fillId="2" borderId="3" xfId="0" applyFont="1" applyFill="1" applyBorder="1">
      <alignment vertical="center"/>
    </xf>
    <xf numFmtId="0" fontId="7" fillId="2" borderId="4" xfId="0" applyFont="1" applyFill="1" applyBorder="1" applyAlignment="1">
      <alignment horizontal="center" vertical="center"/>
    </xf>
    <xf numFmtId="176" fontId="7" fillId="2" borderId="37" xfId="1" applyNumberFormat="1" applyFont="1" applyFill="1" applyBorder="1">
      <alignment vertical="center"/>
    </xf>
    <xf numFmtId="176" fontId="7" fillId="2" borderId="38" xfId="1" applyNumberFormat="1" applyFont="1" applyFill="1" applyBorder="1">
      <alignment vertical="center"/>
    </xf>
    <xf numFmtId="38" fontId="7" fillId="2" borderId="38" xfId="1" applyFont="1" applyFill="1" applyBorder="1">
      <alignment vertical="center"/>
    </xf>
    <xf numFmtId="0" fontId="7" fillId="2" borderId="38" xfId="0" applyFont="1" applyFill="1" applyBorder="1">
      <alignment vertical="center"/>
    </xf>
    <xf numFmtId="0" fontId="7" fillId="2" borderId="39" xfId="0" applyFont="1" applyFill="1" applyBorder="1" applyAlignment="1">
      <alignment horizontal="center" vertical="center"/>
    </xf>
    <xf numFmtId="176" fontId="4" fillId="0" borderId="0" xfId="1" applyNumberFormat="1" applyFont="1" applyBorder="1">
      <alignment vertical="center"/>
    </xf>
    <xf numFmtId="0" fontId="2" fillId="0" borderId="12" xfId="0" applyFont="1" applyBorder="1" applyAlignment="1">
      <alignment vertical="center" wrapText="1"/>
    </xf>
    <xf numFmtId="0" fontId="2" fillId="0" borderId="0" xfId="0" applyFont="1" applyAlignment="1">
      <alignment vertical="center" wrapText="1"/>
    </xf>
    <xf numFmtId="176" fontId="2" fillId="0" borderId="0" xfId="1" applyNumberFormat="1" applyFont="1" applyBorder="1">
      <alignment vertical="center"/>
    </xf>
    <xf numFmtId="38" fontId="2" fillId="0" borderId="0" xfId="1" applyFont="1" applyBorder="1">
      <alignment vertical="center"/>
    </xf>
    <xf numFmtId="38" fontId="4" fillId="0" borderId="0" xfId="1" applyFont="1" applyBorder="1">
      <alignment vertical="center"/>
    </xf>
    <xf numFmtId="38" fontId="4" fillId="0" borderId="40" xfId="1" applyFont="1" applyBorder="1">
      <alignment vertical="center"/>
    </xf>
    <xf numFmtId="176" fontId="2" fillId="0" borderId="0" xfId="1" applyNumberFormat="1" applyFont="1" applyBorder="1" applyAlignment="1">
      <alignment horizontal="center" vertical="center"/>
    </xf>
    <xf numFmtId="38" fontId="2" fillId="0" borderId="0" xfId="1" applyFont="1" applyBorder="1" applyAlignment="1">
      <alignment horizontal="center" vertical="center"/>
    </xf>
    <xf numFmtId="38" fontId="2" fillId="0" borderId="40" xfId="1" applyFont="1" applyBorder="1" applyAlignment="1">
      <alignment horizontal="center" vertical="center"/>
    </xf>
    <xf numFmtId="176" fontId="2" fillId="0" borderId="0" xfId="1" applyNumberFormat="1" applyFont="1" applyBorder="1" applyAlignment="1">
      <alignment horizontal="centerContinuous" vertical="center"/>
    </xf>
    <xf numFmtId="38" fontId="2" fillId="0" borderId="0" xfId="1" applyFont="1" applyBorder="1" applyAlignment="1">
      <alignment horizontal="centerContinuous" vertical="center"/>
    </xf>
    <xf numFmtId="38" fontId="2" fillId="0" borderId="40" xfId="1" applyFont="1" applyBorder="1" applyAlignment="1">
      <alignment horizontal="centerContinuous" vertical="center"/>
    </xf>
    <xf numFmtId="0" fontId="2" fillId="0" borderId="0" xfId="0" applyFont="1" applyAlignment="1">
      <alignment horizontal="left" vertical="center" indent="4"/>
    </xf>
    <xf numFmtId="177" fontId="2" fillId="0" borderId="0" xfId="1" applyNumberFormat="1" applyFont="1" applyAlignment="1">
      <alignment horizontal="left" vertical="center"/>
    </xf>
    <xf numFmtId="176" fontId="2" fillId="0" borderId="3" xfId="1" quotePrefix="1" applyNumberFormat="1" applyFont="1" applyBorder="1" applyAlignment="1">
      <alignment horizontal="right" vertical="center"/>
    </xf>
    <xf numFmtId="38" fontId="2" fillId="0" borderId="3" xfId="1" applyFont="1" applyBorder="1">
      <alignment vertical="center"/>
    </xf>
    <xf numFmtId="0" fontId="2" fillId="0" borderId="3" xfId="0" applyFont="1" applyBorder="1">
      <alignment vertical="center"/>
    </xf>
    <xf numFmtId="177" fontId="2" fillId="0" borderId="0" xfId="1" applyNumberFormat="1" applyFont="1" applyAlignment="1">
      <alignment horizontal="left" vertical="center"/>
    </xf>
    <xf numFmtId="38" fontId="2" fillId="0" borderId="16" xfId="1" applyFont="1" applyBorder="1" applyAlignment="1">
      <alignment horizontal="center" vertical="center"/>
    </xf>
    <xf numFmtId="0" fontId="0" fillId="0" borderId="3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view3D>
      <c:rotX val="65"/>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tx1">
                  <a:lumMod val="50000"/>
                  <a:lumOff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D6EC-422F-9308-54E6F0A173A3}"/>
              </c:ext>
            </c:extLst>
          </c:dPt>
          <c:dPt>
            <c:idx val="1"/>
            <c:bubble3D val="0"/>
            <c:spPr>
              <a:solidFill>
                <a:schemeClr val="accent3">
                  <a:tint val="77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D6EC-422F-9308-54E6F0A173A3}"/>
              </c:ext>
            </c:extLst>
          </c:dPt>
          <c:dLbls>
            <c:dLbl>
              <c:idx val="0"/>
              <c:layout>
                <c:manualLayout>
                  <c:x val="5.2761652968561328E-2"/>
                  <c:y val="3.080608167222341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6EC-422F-9308-54E6F0A173A3}"/>
                </c:ext>
              </c:extLst>
            </c:dLbl>
            <c:dLbl>
              <c:idx val="1"/>
              <c:layout>
                <c:manualLayout>
                  <c:x val="-3.7263827423032005E-2"/>
                  <c:y val="-6.081246600931641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6EC-422F-9308-54E6F0A173A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'単純集計（ＧＴ）'!$B$26:$B$27</c:f>
              <c:strCache>
                <c:ptCount val="2"/>
                <c:pt idx="0">
                  <c:v>ある</c:v>
                </c:pt>
                <c:pt idx="1">
                  <c:v>ない</c:v>
                </c:pt>
              </c:strCache>
            </c:strRef>
          </c:cat>
          <c:val>
            <c:numRef>
              <c:f>'単純集計（ＧＴ）'!$C$26:$C$27</c:f>
              <c:numCache>
                <c:formatCode>#,##0_);[Red]\(#,##0\)</c:formatCode>
                <c:ptCount val="2"/>
                <c:pt idx="0">
                  <c:v>182</c:v>
                </c:pt>
                <c:pt idx="1">
                  <c:v>818</c:v>
                </c:pt>
              </c:numCache>
            </c:numRef>
          </c:val>
          <c:extLst>
            <c:ext xmlns:c16="http://schemas.microsoft.com/office/drawing/2014/chart" uri="{C3380CC4-5D6E-409C-BE32-E72D297353CC}">
              <c16:uniqueId val="{00000004-D6EC-422F-9308-54E6F0A173A3}"/>
            </c:ext>
          </c:extLst>
        </c:ser>
        <c:dLbls>
          <c:showLegendKey val="0"/>
          <c:showVal val="0"/>
          <c:showCatName val="0"/>
          <c:showSerName val="0"/>
          <c:showPercent val="0"/>
          <c:showBubbleSize val="0"/>
          <c:showLeaderLines val="1"/>
        </c:dLbls>
      </c:pie3DChart>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883477266954538"/>
          <c:y val="6.5476190476190479E-2"/>
          <c:w val="0.56277791888917128"/>
          <c:h val="0.88563909577092392"/>
        </c:manualLayout>
      </c:layout>
      <c:barChart>
        <c:barDir val="bar"/>
        <c:grouping val="clustered"/>
        <c:varyColors val="0"/>
        <c:ser>
          <c:idx val="0"/>
          <c:order val="0"/>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HGPｺﾞｼｯｸM" panose="020B0600000000000000" pitchFamily="50" charset="-128"/>
                    <a:ea typeface="HGPｺﾞｼｯｸM" panose="020B06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'単純集計（ＧＴ）'!$B$206:$B$208</c:f>
              <c:strCache>
                <c:ptCount val="3"/>
                <c:pt idx="0">
                  <c:v>生分解性プラスチック</c:v>
                </c:pt>
                <c:pt idx="1">
                  <c:v>従来のプラスチック</c:v>
                </c:pt>
                <c:pt idx="2">
                  <c:v>わからない</c:v>
                </c:pt>
              </c:strCache>
            </c:strRef>
          </c:cat>
          <c:val>
            <c:numRef>
              <c:f>'単純集計（ＧＴ）'!$D$206:$D$208</c:f>
              <c:numCache>
                <c:formatCode>#,##0.0;[Red]\-#,##0.0</c:formatCode>
                <c:ptCount val="3"/>
                <c:pt idx="0">
                  <c:v>42.857142857142854</c:v>
                </c:pt>
                <c:pt idx="1">
                  <c:v>40</c:v>
                </c:pt>
                <c:pt idx="2">
                  <c:v>28.571428571428569</c:v>
                </c:pt>
              </c:numCache>
            </c:numRef>
          </c:val>
          <c:extLst>
            <c:ext xmlns:c16="http://schemas.microsoft.com/office/drawing/2014/chart" uri="{C3380CC4-5D6E-409C-BE32-E72D297353CC}">
              <c16:uniqueId val="{00000000-A5C5-4B85-9CFF-C280F2E0ED35}"/>
            </c:ext>
          </c:extLst>
        </c:ser>
        <c:dLbls>
          <c:showLegendKey val="0"/>
          <c:showVal val="0"/>
          <c:showCatName val="0"/>
          <c:showSerName val="0"/>
          <c:showPercent val="0"/>
          <c:showBubbleSize val="0"/>
        </c:dLbls>
        <c:gapWidth val="50"/>
        <c:axId val="162001664"/>
        <c:axId val="162003200"/>
      </c:barChart>
      <c:catAx>
        <c:axId val="16200166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crossAx val="162003200"/>
        <c:crosses val="autoZero"/>
        <c:auto val="1"/>
        <c:lblAlgn val="ctr"/>
        <c:lblOffset val="100"/>
        <c:noMultiLvlLbl val="0"/>
      </c:catAx>
      <c:valAx>
        <c:axId val="162003200"/>
        <c:scaling>
          <c:orientation val="minMax"/>
          <c:max val="60"/>
          <c:min val="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200166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view3D>
      <c:rotX val="65"/>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972424047852392"/>
          <c:y val="0.1480612517018261"/>
          <c:w val="0.74910659772678634"/>
          <c:h val="0.71813774615071513"/>
        </c:manualLayout>
      </c:layout>
      <c:pie3DChart>
        <c:varyColors val="1"/>
        <c:ser>
          <c:idx val="0"/>
          <c:order val="0"/>
          <c:dPt>
            <c:idx val="0"/>
            <c:bubble3D val="0"/>
            <c:spPr>
              <a:solidFill>
                <a:schemeClr val="tx1">
                  <a:lumMod val="50000"/>
                  <a:lumOff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BFA2-4A26-A38E-716E8042E7F2}"/>
              </c:ext>
            </c:extLst>
          </c:dPt>
          <c:dPt>
            <c:idx val="1"/>
            <c:bubble3D val="0"/>
            <c:spPr>
              <a:solidFill>
                <a:schemeClr val="accent3">
                  <a:tint val="77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BFA2-4A26-A38E-716E8042E7F2}"/>
              </c:ext>
            </c:extLst>
          </c:dPt>
          <c:dLbls>
            <c:dLbl>
              <c:idx val="0"/>
              <c:layout>
                <c:manualLayout>
                  <c:x val="0.12715352641005709"/>
                  <c:y val="9.4156946959170224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A2-4A26-A38E-716E8042E7F2}"/>
                </c:ext>
              </c:extLst>
            </c:dLbl>
            <c:dLbl>
              <c:idx val="1"/>
              <c:layout>
                <c:manualLayout>
                  <c:x val="-0.14599078548657818"/>
                  <c:y val="-3.771667578985914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FA2-4A26-A38E-716E8042E7F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'単純集計（ＧＴ）'!$B$44:$B$45</c:f>
              <c:strCache>
                <c:ptCount val="2"/>
                <c:pt idx="0">
                  <c:v>知っている</c:v>
                </c:pt>
                <c:pt idx="1">
                  <c:v>知らない</c:v>
                </c:pt>
              </c:strCache>
            </c:strRef>
          </c:cat>
          <c:val>
            <c:numRef>
              <c:f>'単純集計（ＧＴ）'!$C$44:$C$45</c:f>
              <c:numCache>
                <c:formatCode>#,##0_);[Red]\(#,##0\)</c:formatCode>
                <c:ptCount val="2"/>
                <c:pt idx="0">
                  <c:v>90</c:v>
                </c:pt>
                <c:pt idx="1">
                  <c:v>910</c:v>
                </c:pt>
              </c:numCache>
            </c:numRef>
          </c:val>
          <c:extLst>
            <c:ext xmlns:c16="http://schemas.microsoft.com/office/drawing/2014/chart" uri="{C3380CC4-5D6E-409C-BE32-E72D297353CC}">
              <c16:uniqueId val="{00000004-BFA2-4A26-A38E-716E8042E7F2}"/>
            </c:ext>
          </c:extLst>
        </c:ser>
        <c:dLbls>
          <c:showLegendKey val="0"/>
          <c:showVal val="0"/>
          <c:showCatName val="0"/>
          <c:showSerName val="0"/>
          <c:showPercent val="0"/>
          <c:showBubbleSize val="0"/>
          <c:showLeaderLines val="1"/>
        </c:dLbls>
      </c:pie3DChart>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63791551393913615"/>
          <c:y val="6.5476190476190479E-2"/>
          <c:w val="0.50363854011491793"/>
          <c:h val="0.79643888263967011"/>
        </c:manualLayout>
      </c:layout>
      <c:barChart>
        <c:barDir val="bar"/>
        <c:grouping val="clustered"/>
        <c:varyColors val="0"/>
        <c:ser>
          <c:idx val="0"/>
          <c:order val="0"/>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'単純集計（ＧＴ）'!$J$58:$J$63</c:f>
              <c:strCache>
                <c:ptCount val="6"/>
                <c:pt idx="0">
                  <c:v>ﾌﾟﾚｼﾞｬｰﾎﾞｰﾄの航行規制水域内での航行禁止</c:v>
                </c:pt>
                <c:pt idx="1">
                  <c:v>外来魚のリリース禁止</c:v>
                </c:pt>
                <c:pt idx="2">
                  <c:v>ﾌﾟﾚｼﾞｬｰﾎﾞｰﾄの従来型２ｻｲｸﾙエンジンの使用禁止</c:v>
                </c:pt>
                <c:pt idx="3">
                  <c:v>ﾌﾟﾚｼﾞｬｰﾎﾞｰﾄの適合証表示義務</c:v>
                </c:pt>
                <c:pt idx="4">
                  <c:v>地域の実態に応じたローカルルールの認定</c:v>
                </c:pt>
                <c:pt idx="5">
                  <c:v>詳しくは知らなかった</c:v>
                </c:pt>
              </c:strCache>
            </c:strRef>
          </c:cat>
          <c:val>
            <c:numRef>
              <c:f>'単純集計（ＧＴ）'!$L$58:$L$63</c:f>
              <c:numCache>
                <c:formatCode>#,##0.0;[Red]\-#,##0.0</c:formatCode>
                <c:ptCount val="6"/>
                <c:pt idx="0">
                  <c:v>52.222222222222229</c:v>
                </c:pt>
                <c:pt idx="1">
                  <c:v>51.111111111111107</c:v>
                </c:pt>
                <c:pt idx="2">
                  <c:v>45.555555555555557</c:v>
                </c:pt>
                <c:pt idx="3">
                  <c:v>38.888888888888893</c:v>
                </c:pt>
                <c:pt idx="4">
                  <c:v>23.333333333333332</c:v>
                </c:pt>
                <c:pt idx="5">
                  <c:v>6.666666666666667</c:v>
                </c:pt>
              </c:numCache>
            </c:numRef>
          </c:val>
          <c:extLst>
            <c:ext xmlns:c16="http://schemas.microsoft.com/office/drawing/2014/chart" uri="{C3380CC4-5D6E-409C-BE32-E72D297353CC}">
              <c16:uniqueId val="{00000000-2E45-4819-AC7D-0713DF7CE7F7}"/>
            </c:ext>
          </c:extLst>
        </c:ser>
        <c:dLbls>
          <c:showLegendKey val="0"/>
          <c:showVal val="0"/>
          <c:showCatName val="0"/>
          <c:showSerName val="0"/>
          <c:showPercent val="0"/>
          <c:showBubbleSize val="0"/>
        </c:dLbls>
        <c:gapWidth val="50"/>
        <c:axId val="161286016"/>
        <c:axId val="161287552"/>
      </c:barChart>
      <c:catAx>
        <c:axId val="1612860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crossAx val="161287552"/>
        <c:crosses val="autoZero"/>
        <c:auto val="1"/>
        <c:lblAlgn val="ctr"/>
        <c:lblOffset val="100"/>
        <c:noMultiLvlLbl val="0"/>
      </c:catAx>
      <c:valAx>
        <c:axId val="16128755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2860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63791551393913615"/>
          <c:y val="6.5476190476190479E-2"/>
          <c:w val="0.50363854011491793"/>
          <c:h val="0.79643888263967011"/>
        </c:manualLayout>
      </c:layout>
      <c:barChart>
        <c:barDir val="bar"/>
        <c:grouping val="clustered"/>
        <c:varyColors val="0"/>
        <c:ser>
          <c:idx val="0"/>
          <c:order val="0"/>
          <c:spPr>
            <a:solidFill>
              <a:schemeClr val="tx1">
                <a:lumMod val="50000"/>
                <a:lumOff val="50000"/>
              </a:schemeClr>
            </a:solidFill>
            <a:ln>
              <a:noFill/>
            </a:ln>
            <a:effectLst/>
          </c:spPr>
          <c:invertIfNegative val="0"/>
          <c:dLbls>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'単純集計（ＧＴ）'!$J$81:$J$89</c:f>
              <c:strCache>
                <c:ptCount val="9"/>
                <c:pt idx="0">
                  <c:v>騒音を防止する地域が指定されていること</c:v>
                </c:pt>
                <c:pt idx="1">
                  <c:v>航行規制水域内は航行が禁止されていること</c:v>
                </c:pt>
                <c:pt idx="2">
                  <c:v>滋賀県内に26水域指定されていること</c:v>
                </c:pt>
                <c:pt idx="3">
                  <c:v>水産動物や水鳥の生活環境を保全する</c:v>
                </c:pt>
                <c:pt idx="4">
                  <c:v>地域住民から騒音に対する苦情があること</c:v>
                </c:pt>
                <c:pt idx="5">
                  <c:v>蛇行運転や急旋回を行うと行政指導を受ける</c:v>
                </c:pt>
                <c:pt idx="6">
                  <c:v>停止命令処分等で罰金刑に課される</c:v>
                </c:pt>
                <c:pt idx="7">
                  <c:v>その他</c:v>
                </c:pt>
                <c:pt idx="8">
                  <c:v>詳しい内容は知らなかった。</c:v>
                </c:pt>
              </c:strCache>
            </c:strRef>
          </c:cat>
          <c:val>
            <c:numRef>
              <c:f>'単純集計（ＧＴ）'!$K$81:$K$89</c:f>
              <c:numCache>
                <c:formatCode>#,##0.0;[Red]\-#,##0.0</c:formatCode>
                <c:ptCount val="9"/>
                <c:pt idx="0">
                  <c:v>51.063829787234042</c:v>
                </c:pt>
                <c:pt idx="1">
                  <c:v>46.808510638297875</c:v>
                </c:pt>
                <c:pt idx="2">
                  <c:v>44.680851063829785</c:v>
                </c:pt>
                <c:pt idx="3">
                  <c:v>44.680851063829785</c:v>
                </c:pt>
                <c:pt idx="4">
                  <c:v>29.787234042553191</c:v>
                </c:pt>
                <c:pt idx="5">
                  <c:v>23.404255319148938</c:v>
                </c:pt>
                <c:pt idx="6">
                  <c:v>17.021276595744681</c:v>
                </c:pt>
                <c:pt idx="7">
                  <c:v>0</c:v>
                </c:pt>
                <c:pt idx="8">
                  <c:v>6.3829787234042552</c:v>
                </c:pt>
              </c:numCache>
            </c:numRef>
          </c:val>
          <c:extLst>
            <c:ext xmlns:c16="http://schemas.microsoft.com/office/drawing/2014/chart" uri="{C3380CC4-5D6E-409C-BE32-E72D297353CC}">
              <c16:uniqueId val="{00000000-34DE-45DE-AE30-9E802AF468B9}"/>
            </c:ext>
          </c:extLst>
        </c:ser>
        <c:dLbls>
          <c:showLegendKey val="0"/>
          <c:showVal val="0"/>
          <c:showCatName val="0"/>
          <c:showSerName val="0"/>
          <c:showPercent val="0"/>
          <c:showBubbleSize val="0"/>
        </c:dLbls>
        <c:gapWidth val="50"/>
        <c:axId val="161312128"/>
        <c:axId val="161313920"/>
      </c:barChart>
      <c:catAx>
        <c:axId val="1613121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crossAx val="161313920"/>
        <c:crosses val="autoZero"/>
        <c:auto val="1"/>
        <c:lblAlgn val="ctr"/>
        <c:lblOffset val="100"/>
        <c:noMultiLvlLbl val="0"/>
      </c:catAx>
      <c:valAx>
        <c:axId val="161313920"/>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3121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883477266954538"/>
          <c:y val="6.5476190476190479E-2"/>
          <c:w val="0.56277791888917128"/>
          <c:h val="0.88563909577092392"/>
        </c:manualLayout>
      </c:layout>
      <c:barChart>
        <c:barDir val="bar"/>
        <c:grouping val="clustered"/>
        <c:varyColors val="0"/>
        <c:ser>
          <c:idx val="0"/>
          <c:order val="0"/>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HGPｺﾞｼｯｸM" panose="020B0600000000000000" pitchFamily="50" charset="-128"/>
                    <a:ea typeface="HGPｺﾞｼｯｸM" panose="020B06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'単純集計（ＧＴ）'!$J$113:$J$120</c:f>
              <c:strCache>
                <c:ptCount val="8"/>
                <c:pt idx="0">
                  <c:v>魚釣り</c:v>
                </c:pt>
                <c:pt idx="1">
                  <c:v>バーベキュー</c:v>
                </c:pt>
                <c:pt idx="2">
                  <c:v>遊泳</c:v>
                </c:pt>
                <c:pt idx="3">
                  <c:v>プレジャーボートの利用</c:v>
                </c:pt>
                <c:pt idx="4">
                  <c:v>カヤック、カヌー</c:v>
                </c:pt>
                <c:pt idx="5">
                  <c:v>SUP</c:v>
                </c:pt>
                <c:pt idx="6">
                  <c:v>その他</c:v>
                </c:pt>
                <c:pt idx="7">
                  <c:v>どれもしていない</c:v>
                </c:pt>
              </c:strCache>
            </c:strRef>
          </c:cat>
          <c:val>
            <c:numRef>
              <c:f>'単純集計（ＧＴ）'!$K$113:$K$120</c:f>
              <c:numCache>
                <c:formatCode>#,##0.0;[Red]\-#,##0.0</c:formatCode>
                <c:ptCount val="8"/>
                <c:pt idx="0">
                  <c:v>41.208791208791204</c:v>
                </c:pt>
                <c:pt idx="1">
                  <c:v>39.010989010989015</c:v>
                </c:pt>
                <c:pt idx="2">
                  <c:v>29.120879120879124</c:v>
                </c:pt>
                <c:pt idx="3">
                  <c:v>19.230769230769234</c:v>
                </c:pt>
                <c:pt idx="4">
                  <c:v>12.087912087912088</c:v>
                </c:pt>
                <c:pt idx="5">
                  <c:v>2.197802197802198</c:v>
                </c:pt>
                <c:pt idx="6">
                  <c:v>3.8461538461538463</c:v>
                </c:pt>
                <c:pt idx="7">
                  <c:v>10.989010989010989</c:v>
                </c:pt>
              </c:numCache>
            </c:numRef>
          </c:val>
          <c:extLst>
            <c:ext xmlns:c16="http://schemas.microsoft.com/office/drawing/2014/chart" uri="{C3380CC4-5D6E-409C-BE32-E72D297353CC}">
              <c16:uniqueId val="{00000000-BCF3-4EC1-91CD-60D41A053B19}"/>
            </c:ext>
          </c:extLst>
        </c:ser>
        <c:dLbls>
          <c:showLegendKey val="0"/>
          <c:showVal val="0"/>
          <c:showCatName val="0"/>
          <c:showSerName val="0"/>
          <c:showPercent val="0"/>
          <c:showBubbleSize val="0"/>
        </c:dLbls>
        <c:gapWidth val="50"/>
        <c:axId val="161817728"/>
        <c:axId val="161819264"/>
      </c:barChart>
      <c:catAx>
        <c:axId val="1618177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crossAx val="161819264"/>
        <c:crosses val="autoZero"/>
        <c:auto val="1"/>
        <c:lblAlgn val="ctr"/>
        <c:lblOffset val="100"/>
        <c:noMultiLvlLbl val="0"/>
      </c:catAx>
      <c:valAx>
        <c:axId val="16181926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8177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883477266954538"/>
          <c:y val="6.5476190476190479E-2"/>
          <c:w val="0.56277791888917128"/>
          <c:h val="0.88563909577092392"/>
        </c:manualLayout>
      </c:layout>
      <c:barChart>
        <c:barDir val="bar"/>
        <c:grouping val="clustered"/>
        <c:varyColors val="0"/>
        <c:ser>
          <c:idx val="0"/>
          <c:order val="0"/>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HGPｺﾞｼｯｸM" panose="020B0600000000000000" pitchFamily="50" charset="-128"/>
                    <a:ea typeface="HGPｺﾞｼｯｸM" panose="020B06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'単純集計（ＧＴ）'!$J$130:$J$137</c:f>
              <c:strCache>
                <c:ptCount val="8"/>
                <c:pt idx="0">
                  <c:v>東近江地域</c:v>
                </c:pt>
                <c:pt idx="1">
                  <c:v>湖西地域</c:v>
                </c:pt>
                <c:pt idx="2">
                  <c:v>湖南地域</c:v>
                </c:pt>
                <c:pt idx="3">
                  <c:v>湖東地域</c:v>
                </c:pt>
                <c:pt idx="4">
                  <c:v>湖北地域（長浜市）</c:v>
                </c:pt>
                <c:pt idx="5">
                  <c:v>湖北地域（米原市）</c:v>
                </c:pt>
                <c:pt idx="6">
                  <c:v>大津地域</c:v>
                </c:pt>
                <c:pt idx="7">
                  <c:v>わからない</c:v>
                </c:pt>
              </c:strCache>
            </c:strRef>
          </c:cat>
          <c:val>
            <c:numRef>
              <c:f>'単純集計（ＧＴ）'!$K$130:$K$137</c:f>
              <c:numCache>
                <c:formatCode>#,##0.0;[Red]\-#,##0.0</c:formatCode>
                <c:ptCount val="8"/>
                <c:pt idx="0">
                  <c:v>18.7</c:v>
                </c:pt>
                <c:pt idx="1">
                  <c:v>17.600000000000001</c:v>
                </c:pt>
                <c:pt idx="2">
                  <c:v>15.9</c:v>
                </c:pt>
                <c:pt idx="3">
                  <c:v>15.4</c:v>
                </c:pt>
                <c:pt idx="4">
                  <c:v>9.9</c:v>
                </c:pt>
                <c:pt idx="5">
                  <c:v>6</c:v>
                </c:pt>
                <c:pt idx="6">
                  <c:v>3.8</c:v>
                </c:pt>
                <c:pt idx="7">
                  <c:v>26.9</c:v>
                </c:pt>
              </c:numCache>
            </c:numRef>
          </c:val>
          <c:extLst>
            <c:ext xmlns:c16="http://schemas.microsoft.com/office/drawing/2014/chart" uri="{C3380CC4-5D6E-409C-BE32-E72D297353CC}">
              <c16:uniqueId val="{00000000-F4C5-4B53-A8D8-295B336037AD}"/>
            </c:ext>
          </c:extLst>
        </c:ser>
        <c:dLbls>
          <c:showLegendKey val="0"/>
          <c:showVal val="0"/>
          <c:showCatName val="0"/>
          <c:showSerName val="0"/>
          <c:showPercent val="0"/>
          <c:showBubbleSize val="0"/>
        </c:dLbls>
        <c:gapWidth val="50"/>
        <c:axId val="161856128"/>
        <c:axId val="161857920"/>
      </c:barChart>
      <c:catAx>
        <c:axId val="1618561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crossAx val="161857920"/>
        <c:crosses val="autoZero"/>
        <c:auto val="1"/>
        <c:lblAlgn val="ctr"/>
        <c:lblOffset val="100"/>
        <c:noMultiLvlLbl val="0"/>
      </c:catAx>
      <c:valAx>
        <c:axId val="161857920"/>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8561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883477266954538"/>
          <c:y val="6.5476190476190479E-2"/>
          <c:w val="0.56277791888917128"/>
          <c:h val="0.88563909577092392"/>
        </c:manualLayout>
      </c:layout>
      <c:barChart>
        <c:barDir val="bar"/>
        <c:grouping val="clustered"/>
        <c:varyColors val="0"/>
        <c:ser>
          <c:idx val="0"/>
          <c:order val="0"/>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HGPｺﾞｼｯｸM" panose="020B0600000000000000" pitchFamily="50" charset="-128"/>
                    <a:ea typeface="HGPｺﾞｼｯｸM" panose="020B06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'単純集計（ＧＴ）'!$J$147:$J$153</c:f>
              <c:strCache>
                <c:ptCount val="7"/>
                <c:pt idx="0">
                  <c:v>滋賀県ホームページ</c:v>
                </c:pt>
                <c:pt idx="1">
                  <c:v>テレビ</c:v>
                </c:pt>
                <c:pt idx="2">
                  <c:v>SNS</c:v>
                </c:pt>
                <c:pt idx="3">
                  <c:v>雑誌</c:v>
                </c:pt>
                <c:pt idx="4">
                  <c:v>新聞</c:v>
                </c:pt>
                <c:pt idx="5">
                  <c:v>その他</c:v>
                </c:pt>
                <c:pt idx="6">
                  <c:v>特に収集していない</c:v>
                </c:pt>
              </c:strCache>
            </c:strRef>
          </c:cat>
          <c:val>
            <c:numRef>
              <c:f>'単純集計（ＧＴ）'!$K$147:$K$153</c:f>
              <c:numCache>
                <c:formatCode>#,##0.0;[Red]\-#,##0.0</c:formatCode>
                <c:ptCount val="7"/>
                <c:pt idx="0">
                  <c:v>23.1</c:v>
                </c:pt>
                <c:pt idx="1">
                  <c:v>20.9</c:v>
                </c:pt>
                <c:pt idx="2">
                  <c:v>17.600000000000001</c:v>
                </c:pt>
                <c:pt idx="3">
                  <c:v>7.1</c:v>
                </c:pt>
                <c:pt idx="4">
                  <c:v>6</c:v>
                </c:pt>
                <c:pt idx="5">
                  <c:v>2.2000000000000002</c:v>
                </c:pt>
                <c:pt idx="6">
                  <c:v>36.799999999999997</c:v>
                </c:pt>
              </c:numCache>
            </c:numRef>
          </c:val>
          <c:extLst>
            <c:ext xmlns:c16="http://schemas.microsoft.com/office/drawing/2014/chart" uri="{C3380CC4-5D6E-409C-BE32-E72D297353CC}">
              <c16:uniqueId val="{00000000-DB34-49DA-BAD9-CC22C3867D0A}"/>
            </c:ext>
          </c:extLst>
        </c:ser>
        <c:dLbls>
          <c:showLegendKey val="0"/>
          <c:showVal val="0"/>
          <c:showCatName val="0"/>
          <c:showSerName val="0"/>
          <c:showPercent val="0"/>
          <c:showBubbleSize val="0"/>
        </c:dLbls>
        <c:gapWidth val="50"/>
        <c:axId val="161890688"/>
        <c:axId val="161892224"/>
      </c:barChart>
      <c:catAx>
        <c:axId val="1618906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crossAx val="161892224"/>
        <c:crosses val="autoZero"/>
        <c:auto val="1"/>
        <c:lblAlgn val="ctr"/>
        <c:lblOffset val="100"/>
        <c:noMultiLvlLbl val="0"/>
      </c:catAx>
      <c:valAx>
        <c:axId val="16189222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8906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883477266954538"/>
          <c:y val="6.5476190476190479E-2"/>
          <c:w val="0.56277791888917128"/>
          <c:h val="0.88563909577092392"/>
        </c:manualLayout>
      </c:layout>
      <c:barChart>
        <c:barDir val="bar"/>
        <c:grouping val="clustered"/>
        <c:varyColors val="0"/>
        <c:ser>
          <c:idx val="0"/>
          <c:order val="0"/>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HGPｺﾞｼｯｸM" panose="020B0600000000000000" pitchFamily="50" charset="-128"/>
                    <a:ea typeface="HGPｺﾞｼｯｸM" panose="020B06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'単純集計（ＧＴ）'!$J$167:$J$173</c:f>
              <c:strCache>
                <c:ptCount val="7"/>
                <c:pt idx="0">
                  <c:v>外来魚回収ボックス・回収いけすに入れる</c:v>
                </c:pt>
                <c:pt idx="1">
                  <c:v>リリースする</c:v>
                </c:pt>
                <c:pt idx="2">
                  <c:v>持ち帰る</c:v>
                </c:pt>
                <c:pt idx="3">
                  <c:v>料理して食べる</c:v>
                </c:pt>
                <c:pt idx="4">
                  <c:v>捨てる</c:v>
                </c:pt>
                <c:pt idx="5">
                  <c:v>動物等の餌にする</c:v>
                </c:pt>
                <c:pt idx="6">
                  <c:v>その他</c:v>
                </c:pt>
              </c:strCache>
            </c:strRef>
          </c:cat>
          <c:val>
            <c:numRef>
              <c:f>'単純集計（ＧＴ）'!$K$167:$K$173</c:f>
              <c:numCache>
                <c:formatCode>#,##0.0;[Red]\-#,##0.0</c:formatCode>
                <c:ptCount val="7"/>
                <c:pt idx="0">
                  <c:v>38.666666666666664</c:v>
                </c:pt>
                <c:pt idx="1">
                  <c:v>36</c:v>
                </c:pt>
                <c:pt idx="2">
                  <c:v>22.666666666666664</c:v>
                </c:pt>
                <c:pt idx="3">
                  <c:v>14.666666666666666</c:v>
                </c:pt>
                <c:pt idx="4">
                  <c:v>8</c:v>
                </c:pt>
                <c:pt idx="5">
                  <c:v>2.666666666666667</c:v>
                </c:pt>
                <c:pt idx="6">
                  <c:v>1.3333333333333335</c:v>
                </c:pt>
              </c:numCache>
            </c:numRef>
          </c:val>
          <c:extLst>
            <c:ext xmlns:c16="http://schemas.microsoft.com/office/drawing/2014/chart" uri="{C3380CC4-5D6E-409C-BE32-E72D297353CC}">
              <c16:uniqueId val="{00000000-7253-41C6-9F12-173766BBB7C8}"/>
            </c:ext>
          </c:extLst>
        </c:ser>
        <c:dLbls>
          <c:showLegendKey val="0"/>
          <c:showVal val="0"/>
          <c:showCatName val="0"/>
          <c:showSerName val="0"/>
          <c:showPercent val="0"/>
          <c:showBubbleSize val="0"/>
        </c:dLbls>
        <c:gapWidth val="50"/>
        <c:axId val="161924608"/>
        <c:axId val="161926144"/>
      </c:barChart>
      <c:catAx>
        <c:axId val="1619246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crossAx val="161926144"/>
        <c:crosses val="autoZero"/>
        <c:auto val="1"/>
        <c:lblAlgn val="ctr"/>
        <c:lblOffset val="100"/>
        <c:noMultiLvlLbl val="0"/>
      </c:catAx>
      <c:valAx>
        <c:axId val="16192614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9246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883477266954538"/>
          <c:y val="6.5476190476190479E-2"/>
          <c:w val="0.56277791888917128"/>
          <c:h val="0.88563909577092392"/>
        </c:manualLayout>
      </c:layout>
      <c:barChart>
        <c:barDir val="bar"/>
        <c:grouping val="clustered"/>
        <c:varyColors val="0"/>
        <c:ser>
          <c:idx val="0"/>
          <c:order val="0"/>
          <c:spPr>
            <a:solidFill>
              <a:schemeClr val="tx1">
                <a:lumMod val="50000"/>
                <a:lumOff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HGPｺﾞｼｯｸM" panose="020B0600000000000000" pitchFamily="50" charset="-128"/>
                    <a:ea typeface="HGPｺﾞｼｯｸM" panose="020B06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'単純集計（ＧＴ）'!$B$193:$B$195</c:f>
              <c:strCache>
                <c:ptCount val="3"/>
                <c:pt idx="0">
                  <c:v>ハードルアー</c:v>
                </c:pt>
                <c:pt idx="1">
                  <c:v>ソフトルアー</c:v>
                </c:pt>
                <c:pt idx="2">
                  <c:v>ルアーは使っていない</c:v>
                </c:pt>
              </c:strCache>
            </c:strRef>
          </c:cat>
          <c:val>
            <c:numRef>
              <c:f>'単純集計（ＧＴ）'!$D$193:$D$195</c:f>
              <c:numCache>
                <c:formatCode>#,##0.0;[Red]\-#,##0.0</c:formatCode>
                <c:ptCount val="3"/>
                <c:pt idx="0">
                  <c:v>58.666666666666664</c:v>
                </c:pt>
                <c:pt idx="1">
                  <c:v>46.666666666666664</c:v>
                </c:pt>
                <c:pt idx="2">
                  <c:v>24</c:v>
                </c:pt>
              </c:numCache>
            </c:numRef>
          </c:val>
          <c:extLst>
            <c:ext xmlns:c16="http://schemas.microsoft.com/office/drawing/2014/chart" uri="{C3380CC4-5D6E-409C-BE32-E72D297353CC}">
              <c16:uniqueId val="{00000000-EB0B-469C-99FC-87F7C8D7F90F}"/>
            </c:ext>
          </c:extLst>
        </c:ser>
        <c:dLbls>
          <c:showLegendKey val="0"/>
          <c:showVal val="0"/>
          <c:showCatName val="0"/>
          <c:showSerName val="0"/>
          <c:showPercent val="0"/>
          <c:showBubbleSize val="0"/>
        </c:dLbls>
        <c:gapWidth val="50"/>
        <c:axId val="161954816"/>
        <c:axId val="161964800"/>
      </c:barChart>
      <c:catAx>
        <c:axId val="1619548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HGPｺﾞｼｯｸM" panose="020B0600000000000000" pitchFamily="50" charset="-128"/>
                <a:ea typeface="HGPｺﾞｼｯｸM" panose="020B0600000000000000" pitchFamily="50" charset="-128"/>
                <a:cs typeface="+mn-cs"/>
              </a:defRPr>
            </a:pPr>
            <a:endParaRPr lang="ja-JP"/>
          </a:p>
        </c:txPr>
        <c:crossAx val="161964800"/>
        <c:crosses val="autoZero"/>
        <c:auto val="1"/>
        <c:lblAlgn val="ctr"/>
        <c:lblOffset val="100"/>
        <c:noMultiLvlLbl val="0"/>
      </c:catAx>
      <c:valAx>
        <c:axId val="161964800"/>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9548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6">
  <a:schemeClr val="accent3"/>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8</xdr:col>
      <xdr:colOff>38100</xdr:colOff>
      <xdr:row>26</xdr:row>
      <xdr:rowOff>104776</xdr:rowOff>
    </xdr:from>
    <xdr:to>
      <xdr:col>8</xdr:col>
      <xdr:colOff>2257425</xdr:colOff>
      <xdr:row>35</xdr:row>
      <xdr:rowOff>114300</xdr:rowOff>
    </xdr:to>
    <xdr:graphicFrame macro="">
      <xdr:nvGraphicFramePr>
        <xdr:cNvPr id="2" name="グラフ 1">
          <a:extLst>
            <a:ext uri="{FF2B5EF4-FFF2-40B4-BE49-F238E27FC236}">
              <a16:creationId xmlns:a16="http://schemas.microsoft.com/office/drawing/2014/main" id="{3C200940-A9A5-485F-A6F7-3996D18F6C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95250</xdr:colOff>
      <xdr:row>43</xdr:row>
      <xdr:rowOff>85725</xdr:rowOff>
    </xdr:from>
    <xdr:to>
      <xdr:col>8</xdr:col>
      <xdr:colOff>2314575</xdr:colOff>
      <xdr:row>52</xdr:row>
      <xdr:rowOff>152400</xdr:rowOff>
    </xdr:to>
    <xdr:graphicFrame macro="">
      <xdr:nvGraphicFramePr>
        <xdr:cNvPr id="3" name="グラフ 2">
          <a:extLst>
            <a:ext uri="{FF2B5EF4-FFF2-40B4-BE49-F238E27FC236}">
              <a16:creationId xmlns:a16="http://schemas.microsoft.com/office/drawing/2014/main" id="{709513DA-3F3D-4922-8E68-C9719D8800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64</xdr:row>
      <xdr:rowOff>114300</xdr:rowOff>
    </xdr:from>
    <xdr:to>
      <xdr:col>8</xdr:col>
      <xdr:colOff>2543175</xdr:colOff>
      <xdr:row>75</xdr:row>
      <xdr:rowOff>152400</xdr:rowOff>
    </xdr:to>
    <xdr:graphicFrame macro="">
      <xdr:nvGraphicFramePr>
        <xdr:cNvPr id="4" name="グラフ 3">
          <a:extLst>
            <a:ext uri="{FF2B5EF4-FFF2-40B4-BE49-F238E27FC236}">
              <a16:creationId xmlns:a16="http://schemas.microsoft.com/office/drawing/2014/main" id="{30C122FA-ED51-403C-9582-D310AD5113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38100</xdr:colOff>
      <xdr:row>91</xdr:row>
      <xdr:rowOff>28574</xdr:rowOff>
    </xdr:from>
    <xdr:to>
      <xdr:col>8</xdr:col>
      <xdr:colOff>2581275</xdr:colOff>
      <xdr:row>106</xdr:row>
      <xdr:rowOff>180975</xdr:rowOff>
    </xdr:to>
    <xdr:graphicFrame macro="">
      <xdr:nvGraphicFramePr>
        <xdr:cNvPr id="5" name="グラフ 4">
          <a:extLst>
            <a:ext uri="{FF2B5EF4-FFF2-40B4-BE49-F238E27FC236}">
              <a16:creationId xmlns:a16="http://schemas.microsoft.com/office/drawing/2014/main" id="{4A5CDA34-3DF5-4073-8C90-003BDCE61D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57150</xdr:colOff>
      <xdr:row>109</xdr:row>
      <xdr:rowOff>133350</xdr:rowOff>
    </xdr:from>
    <xdr:to>
      <xdr:col>8</xdr:col>
      <xdr:colOff>2305050</xdr:colOff>
      <xdr:row>121</xdr:row>
      <xdr:rowOff>66675</xdr:rowOff>
    </xdr:to>
    <xdr:graphicFrame macro="">
      <xdr:nvGraphicFramePr>
        <xdr:cNvPr id="6" name="グラフ 5">
          <a:extLst>
            <a:ext uri="{FF2B5EF4-FFF2-40B4-BE49-F238E27FC236}">
              <a16:creationId xmlns:a16="http://schemas.microsoft.com/office/drawing/2014/main" id="{40AF903C-866B-48F7-A27C-B07CF66629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114300</xdr:colOff>
      <xdr:row>129</xdr:row>
      <xdr:rowOff>0</xdr:rowOff>
    </xdr:from>
    <xdr:to>
      <xdr:col>8</xdr:col>
      <xdr:colOff>2362200</xdr:colOff>
      <xdr:row>140</xdr:row>
      <xdr:rowOff>123825</xdr:rowOff>
    </xdr:to>
    <xdr:graphicFrame macro="">
      <xdr:nvGraphicFramePr>
        <xdr:cNvPr id="7" name="グラフ 6">
          <a:extLst>
            <a:ext uri="{FF2B5EF4-FFF2-40B4-BE49-F238E27FC236}">
              <a16:creationId xmlns:a16="http://schemas.microsoft.com/office/drawing/2014/main" id="{2E393510-8EBC-464E-A17B-08928D55E9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247650</xdr:colOff>
      <xdr:row>147</xdr:row>
      <xdr:rowOff>0</xdr:rowOff>
    </xdr:from>
    <xdr:to>
      <xdr:col>8</xdr:col>
      <xdr:colOff>2495550</xdr:colOff>
      <xdr:row>158</xdr:row>
      <xdr:rowOff>123825</xdr:rowOff>
    </xdr:to>
    <xdr:graphicFrame macro="">
      <xdr:nvGraphicFramePr>
        <xdr:cNvPr id="8" name="グラフ 7">
          <a:extLst>
            <a:ext uri="{FF2B5EF4-FFF2-40B4-BE49-F238E27FC236}">
              <a16:creationId xmlns:a16="http://schemas.microsoft.com/office/drawing/2014/main" id="{35BD3C83-1821-4810-B440-542AF23F32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238125</xdr:colOff>
      <xdr:row>175</xdr:row>
      <xdr:rowOff>123825</xdr:rowOff>
    </xdr:from>
    <xdr:to>
      <xdr:col>8</xdr:col>
      <xdr:colOff>2486025</xdr:colOff>
      <xdr:row>187</xdr:row>
      <xdr:rowOff>57150</xdr:rowOff>
    </xdr:to>
    <xdr:graphicFrame macro="">
      <xdr:nvGraphicFramePr>
        <xdr:cNvPr id="9" name="グラフ 8">
          <a:extLst>
            <a:ext uri="{FF2B5EF4-FFF2-40B4-BE49-F238E27FC236}">
              <a16:creationId xmlns:a16="http://schemas.microsoft.com/office/drawing/2014/main" id="{50AD89EF-DB96-430D-8920-66C284DA3C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323850</xdr:colOff>
      <xdr:row>190</xdr:row>
      <xdr:rowOff>19051</xdr:rowOff>
    </xdr:from>
    <xdr:to>
      <xdr:col>8</xdr:col>
      <xdr:colOff>2571750</xdr:colOff>
      <xdr:row>196</xdr:row>
      <xdr:rowOff>76201</xdr:rowOff>
    </xdr:to>
    <xdr:graphicFrame macro="">
      <xdr:nvGraphicFramePr>
        <xdr:cNvPr id="10" name="グラフ 9">
          <a:extLst>
            <a:ext uri="{FF2B5EF4-FFF2-40B4-BE49-F238E27FC236}">
              <a16:creationId xmlns:a16="http://schemas.microsoft.com/office/drawing/2014/main" id="{686F027B-0842-4D4F-AFE2-FCB8C732B6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361950</xdr:colOff>
      <xdr:row>203</xdr:row>
      <xdr:rowOff>47625</xdr:rowOff>
    </xdr:from>
    <xdr:to>
      <xdr:col>8</xdr:col>
      <xdr:colOff>2609850</xdr:colOff>
      <xdr:row>209</xdr:row>
      <xdr:rowOff>104775</xdr:rowOff>
    </xdr:to>
    <xdr:graphicFrame macro="">
      <xdr:nvGraphicFramePr>
        <xdr:cNvPr id="11" name="グラフ 10">
          <a:extLst>
            <a:ext uri="{FF2B5EF4-FFF2-40B4-BE49-F238E27FC236}">
              <a16:creationId xmlns:a16="http://schemas.microsoft.com/office/drawing/2014/main" id="{44B0930E-27EC-4EE7-B096-A6ABC0ACAB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15127-64D7-4928-8445-9B86A51E0F93}">
  <dimension ref="A1:M277"/>
  <sheetViews>
    <sheetView showGridLines="0" tabSelected="1" view="pageBreakPreview" topLeftCell="A273" zoomScaleNormal="100" zoomScaleSheetLayoutView="100" workbookViewId="0">
      <selection activeCell="B291" sqref="B291"/>
    </sheetView>
  </sheetViews>
  <sheetFormatPr defaultColWidth="8.84375" defaultRowHeight="15" customHeight="1" x14ac:dyDescent="0.2"/>
  <cols>
    <col min="1" max="1" width="6" style="1" customWidth="1"/>
    <col min="2" max="2" width="39.765625" style="1" customWidth="1"/>
    <col min="3" max="7" width="7.23046875" style="5" customWidth="1"/>
    <col min="8" max="8" width="7.23046875" style="4" customWidth="1"/>
    <col min="9" max="9" width="31.07421875" style="4" customWidth="1"/>
    <col min="10" max="10" width="17.4609375" style="3" customWidth="1"/>
    <col min="11" max="12" width="8.84375" style="2"/>
    <col min="13" max="16384" width="8.84375" style="1"/>
  </cols>
  <sheetData>
    <row r="1" spans="1:9" ht="15" customHeight="1" x14ac:dyDescent="0.2">
      <c r="A1" s="98" t="s">
        <v>216</v>
      </c>
      <c r="B1" s="98"/>
      <c r="C1" s="97"/>
      <c r="D1" s="97"/>
      <c r="E1" s="97"/>
      <c r="F1" s="97"/>
      <c r="G1" s="97"/>
      <c r="H1" s="8"/>
      <c r="I1" s="96" t="s">
        <v>215</v>
      </c>
    </row>
    <row r="3" spans="1:9" ht="15" customHeight="1" x14ac:dyDescent="0.2">
      <c r="A3" s="40" t="s">
        <v>214</v>
      </c>
    </row>
    <row r="5" spans="1:9" ht="15" customHeight="1" x14ac:dyDescent="0.2">
      <c r="B5" s="94" t="s">
        <v>213</v>
      </c>
      <c r="C5" s="5" t="s">
        <v>212</v>
      </c>
    </row>
    <row r="6" spans="1:9" ht="15" customHeight="1" x14ac:dyDescent="0.2">
      <c r="B6" s="94" t="s">
        <v>211</v>
      </c>
      <c r="C6" s="5" t="s">
        <v>210</v>
      </c>
    </row>
    <row r="7" spans="1:9" ht="15" customHeight="1" x14ac:dyDescent="0.2">
      <c r="B7" s="94" t="s">
        <v>209</v>
      </c>
      <c r="C7" s="99">
        <v>45836</v>
      </c>
      <c r="D7" s="99"/>
      <c r="E7" s="99"/>
      <c r="F7" s="95"/>
    </row>
    <row r="8" spans="1:9" ht="15" customHeight="1" x14ac:dyDescent="0.2">
      <c r="B8" s="94" t="s">
        <v>208</v>
      </c>
      <c r="C8" s="99">
        <v>45845</v>
      </c>
      <c r="D8" s="99"/>
      <c r="E8" s="99"/>
      <c r="F8" s="95"/>
    </row>
    <row r="9" spans="1:9" ht="15" customHeight="1" x14ac:dyDescent="0.2">
      <c r="B9" s="94" t="s">
        <v>207</v>
      </c>
      <c r="C9" s="5" t="s">
        <v>206</v>
      </c>
    </row>
    <row r="10" spans="1:9" ht="15" customHeight="1" x14ac:dyDescent="0.2">
      <c r="B10" s="94" t="s">
        <v>205</v>
      </c>
      <c r="C10" s="5" t="s">
        <v>204</v>
      </c>
    </row>
    <row r="11" spans="1:9" ht="15" customHeight="1" x14ac:dyDescent="0.2">
      <c r="B11" s="94"/>
      <c r="C11" s="5" t="s">
        <v>203</v>
      </c>
    </row>
    <row r="12" spans="1:9" ht="15" customHeight="1" x14ac:dyDescent="0.2">
      <c r="B12" s="94" t="s">
        <v>202</v>
      </c>
      <c r="C12" s="5" t="s">
        <v>201</v>
      </c>
    </row>
    <row r="13" spans="1:9" ht="15" customHeight="1" x14ac:dyDescent="0.2">
      <c r="B13" s="94" t="s">
        <v>200</v>
      </c>
      <c r="C13" s="5" t="s">
        <v>199</v>
      </c>
    </row>
    <row r="14" spans="1:9" ht="15" customHeight="1" x14ac:dyDescent="0.2">
      <c r="B14" s="94" t="s">
        <v>198</v>
      </c>
      <c r="C14" s="5" t="s">
        <v>197</v>
      </c>
    </row>
    <row r="15" spans="1:9" ht="15" customHeight="1" x14ac:dyDescent="0.2">
      <c r="C15" s="1"/>
    </row>
    <row r="19" spans="1:12" ht="15" customHeight="1" x14ac:dyDescent="0.2">
      <c r="A19" s="40" t="s">
        <v>196</v>
      </c>
    </row>
    <row r="21" spans="1:12" s="29" customFormat="1" ht="20.25" customHeight="1" x14ac:dyDescent="0.2">
      <c r="A21" s="36" t="s">
        <v>195</v>
      </c>
      <c r="B21" s="35" t="s">
        <v>194</v>
      </c>
      <c r="C21" s="34"/>
      <c r="D21" s="34"/>
      <c r="E21" s="34"/>
      <c r="F21" s="34"/>
      <c r="G21" s="34"/>
      <c r="H21" s="33"/>
      <c r="I21" s="32"/>
      <c r="J21" s="31"/>
      <c r="K21" s="30"/>
      <c r="L21" s="30"/>
    </row>
    <row r="22" spans="1:12" s="29" customFormat="1" ht="15" customHeight="1" x14ac:dyDescent="0.2">
      <c r="B22" s="1" t="s">
        <v>185</v>
      </c>
      <c r="C22" s="59"/>
      <c r="D22" s="59"/>
      <c r="E22" s="59"/>
      <c r="F22" s="59"/>
      <c r="G22" s="59"/>
      <c r="H22" s="58"/>
      <c r="I22" s="58"/>
      <c r="J22" s="31"/>
      <c r="K22" s="30"/>
      <c r="L22" s="30"/>
    </row>
    <row r="23" spans="1:12" s="29" customFormat="1" ht="15" customHeight="1" x14ac:dyDescent="0.2">
      <c r="B23" s="1" t="s">
        <v>193</v>
      </c>
      <c r="C23" s="59"/>
      <c r="D23" s="59"/>
      <c r="E23" s="59"/>
      <c r="F23" s="59"/>
      <c r="G23" s="59"/>
      <c r="H23" s="58"/>
      <c r="I23" s="58"/>
      <c r="J23" s="31"/>
      <c r="K23" s="30"/>
      <c r="L23" s="30"/>
    </row>
    <row r="24" spans="1:12" ht="15" customHeight="1" x14ac:dyDescent="0.2">
      <c r="B24" s="67"/>
      <c r="C24" s="100" t="s">
        <v>6</v>
      </c>
      <c r="D24" s="101"/>
      <c r="E24" s="93"/>
      <c r="F24" s="91"/>
      <c r="G24" s="92"/>
      <c r="H24" s="91"/>
    </row>
    <row r="25" spans="1:12" ht="15" customHeight="1" x14ac:dyDescent="0.2">
      <c r="B25" s="65"/>
      <c r="C25" s="23" t="s">
        <v>2</v>
      </c>
      <c r="D25" s="24" t="s">
        <v>3</v>
      </c>
      <c r="E25" s="90"/>
      <c r="F25" s="88"/>
      <c r="G25" s="89"/>
      <c r="H25" s="88"/>
    </row>
    <row r="26" spans="1:12" ht="15" customHeight="1" x14ac:dyDescent="0.2">
      <c r="A26" s="1">
        <v>1</v>
      </c>
      <c r="B26" s="21" t="s">
        <v>192</v>
      </c>
      <c r="C26" s="19">
        <f>E26+G26</f>
        <v>182</v>
      </c>
      <c r="D26" s="20">
        <f>C26/C$28*100</f>
        <v>18.2</v>
      </c>
      <c r="E26" s="87">
        <v>182</v>
      </c>
      <c r="F26" s="81">
        <f>E26/E$28*100</f>
        <v>100</v>
      </c>
      <c r="G26" s="86">
        <v>0</v>
      </c>
      <c r="H26" s="81">
        <f>G26/G$28*100</f>
        <v>0</v>
      </c>
    </row>
    <row r="27" spans="1:12" ht="15" customHeight="1" x14ac:dyDescent="0.2">
      <c r="A27" s="1">
        <v>2</v>
      </c>
      <c r="B27" s="13" t="s">
        <v>191</v>
      </c>
      <c r="C27" s="11">
        <f>E27+G27</f>
        <v>818</v>
      </c>
      <c r="D27" s="12">
        <f>C27/C$28*100</f>
        <v>81.8</v>
      </c>
      <c r="E27" s="87">
        <v>0</v>
      </c>
      <c r="F27" s="81">
        <f>E27/E$28*100</f>
        <v>0</v>
      </c>
      <c r="G27" s="86">
        <v>818</v>
      </c>
      <c r="H27" s="81">
        <f>G27/G$28*100</f>
        <v>100</v>
      </c>
    </row>
    <row r="28" spans="1:12" ht="15" customHeight="1" x14ac:dyDescent="0.2">
      <c r="B28" s="9" t="s">
        <v>0</v>
      </c>
      <c r="C28" s="7">
        <f>E28+G28</f>
        <v>1000</v>
      </c>
      <c r="D28" s="8">
        <f>C28/C$28*100</f>
        <v>100</v>
      </c>
      <c r="E28" s="87">
        <f>SUM(E26:E27)</f>
        <v>182</v>
      </c>
      <c r="F28" s="81">
        <f>E28/E$28*100</f>
        <v>100</v>
      </c>
      <c r="G28" s="86">
        <f>SUM(G26:G27)</f>
        <v>818</v>
      </c>
      <c r="H28" s="81">
        <f>G28/G$28*100</f>
        <v>100</v>
      </c>
    </row>
    <row r="29" spans="1:12" ht="15" customHeight="1" x14ac:dyDescent="0.2">
      <c r="D29" s="4"/>
      <c r="F29" s="4"/>
    </row>
    <row r="30" spans="1:12" ht="15" customHeight="1" x14ac:dyDescent="0.2">
      <c r="A30" s="1" t="s">
        <v>59</v>
      </c>
      <c r="D30" s="4"/>
      <c r="F30" s="4"/>
    </row>
    <row r="31" spans="1:12" ht="15" customHeight="1" x14ac:dyDescent="0.2">
      <c r="B31" s="1" t="s">
        <v>190</v>
      </c>
      <c r="D31" s="4"/>
      <c r="F31" s="4"/>
    </row>
    <row r="32" spans="1:12" ht="15" customHeight="1" x14ac:dyDescent="0.2">
      <c r="B32" s="1" t="s">
        <v>189</v>
      </c>
      <c r="D32" s="4"/>
      <c r="F32" s="4"/>
    </row>
    <row r="33" spans="1:12" ht="15" customHeight="1" x14ac:dyDescent="0.2">
      <c r="B33" s="1" t="s">
        <v>188</v>
      </c>
      <c r="D33" s="4"/>
      <c r="F33" s="4"/>
    </row>
    <row r="34" spans="1:12" ht="15" customHeight="1" x14ac:dyDescent="0.2">
      <c r="D34" s="4"/>
      <c r="F34" s="4"/>
    </row>
    <row r="35" spans="1:12" ht="15" customHeight="1" x14ac:dyDescent="0.2">
      <c r="D35" s="4"/>
      <c r="F35" s="4"/>
    </row>
    <row r="36" spans="1:12" ht="15" customHeight="1" x14ac:dyDescent="0.2">
      <c r="D36" s="4"/>
      <c r="F36" s="4"/>
    </row>
    <row r="37" spans="1:12" ht="15" customHeight="1" x14ac:dyDescent="0.2">
      <c r="D37" s="4"/>
      <c r="F37" s="4"/>
    </row>
    <row r="38" spans="1:12" ht="15" customHeight="1" x14ac:dyDescent="0.2">
      <c r="D38" s="4"/>
      <c r="F38" s="4"/>
    </row>
    <row r="39" spans="1:12" ht="15" customHeight="1" x14ac:dyDescent="0.2">
      <c r="D39" s="4"/>
      <c r="F39" s="4"/>
    </row>
    <row r="40" spans="1:12" s="29" customFormat="1" ht="20.25" customHeight="1" x14ac:dyDescent="0.2">
      <c r="A40" s="36" t="s">
        <v>187</v>
      </c>
      <c r="B40" s="35" t="s">
        <v>186</v>
      </c>
      <c r="C40" s="34"/>
      <c r="D40" s="34"/>
      <c r="E40" s="34"/>
      <c r="F40" s="34"/>
      <c r="G40" s="34"/>
      <c r="H40" s="33"/>
      <c r="I40" s="32"/>
      <c r="J40" s="31"/>
      <c r="K40" s="30"/>
      <c r="L40" s="30"/>
    </row>
    <row r="41" spans="1:12" s="29" customFormat="1" ht="15" customHeight="1" x14ac:dyDescent="0.2">
      <c r="B41" s="1" t="s">
        <v>185</v>
      </c>
      <c r="C41" s="59"/>
      <c r="D41" s="58"/>
      <c r="E41" s="59"/>
      <c r="F41" s="58"/>
      <c r="G41" s="59"/>
      <c r="H41" s="58"/>
      <c r="I41" s="58"/>
      <c r="J41" s="31"/>
      <c r="K41" s="30"/>
      <c r="L41" s="30"/>
    </row>
    <row r="42" spans="1:12" ht="15" customHeight="1" x14ac:dyDescent="0.2">
      <c r="B42" s="67"/>
      <c r="C42" s="27" t="s">
        <v>6</v>
      </c>
      <c r="D42" s="28"/>
      <c r="E42" s="27" t="s">
        <v>5</v>
      </c>
      <c r="F42" s="26"/>
      <c r="G42" s="27" t="s">
        <v>4</v>
      </c>
      <c r="H42" s="26"/>
    </row>
    <row r="43" spans="1:12" ht="15" customHeight="1" x14ac:dyDescent="0.2">
      <c r="B43" s="65"/>
      <c r="C43" s="23" t="s">
        <v>2</v>
      </c>
      <c r="D43" s="24" t="s">
        <v>3</v>
      </c>
      <c r="E43" s="23" t="s">
        <v>2</v>
      </c>
      <c r="F43" s="22" t="s">
        <v>1</v>
      </c>
      <c r="G43" s="23" t="s">
        <v>2</v>
      </c>
      <c r="H43" s="22" t="s">
        <v>1</v>
      </c>
    </row>
    <row r="44" spans="1:12" ht="15" customHeight="1" x14ac:dyDescent="0.2">
      <c r="A44" s="1">
        <v>1</v>
      </c>
      <c r="B44" s="21" t="s">
        <v>184</v>
      </c>
      <c r="C44" s="19">
        <f>E44+G44</f>
        <v>90</v>
      </c>
      <c r="D44" s="20">
        <f>C44/C$46*100</f>
        <v>9</v>
      </c>
      <c r="E44" s="19">
        <v>65</v>
      </c>
      <c r="F44" s="18">
        <f>E44/E$46*100</f>
        <v>35.714285714285715</v>
      </c>
      <c r="G44" s="19">
        <v>25</v>
      </c>
      <c r="H44" s="18">
        <f>G44/G$46*100</f>
        <v>3.0562347188264058</v>
      </c>
    </row>
    <row r="45" spans="1:12" ht="15" customHeight="1" x14ac:dyDescent="0.2">
      <c r="A45" s="1">
        <v>2</v>
      </c>
      <c r="B45" s="13" t="s">
        <v>183</v>
      </c>
      <c r="C45" s="11">
        <f>E45+G45</f>
        <v>910</v>
      </c>
      <c r="D45" s="12">
        <f>C45/C$46*100</f>
        <v>91</v>
      </c>
      <c r="E45" s="11">
        <v>117</v>
      </c>
      <c r="F45" s="10">
        <f>E45/E$46*100</f>
        <v>64.285714285714292</v>
      </c>
      <c r="G45" s="11">
        <v>793</v>
      </c>
      <c r="H45" s="10">
        <f>G45/G$46*100</f>
        <v>96.943765281173597</v>
      </c>
    </row>
    <row r="46" spans="1:12" ht="15" customHeight="1" x14ac:dyDescent="0.2">
      <c r="B46" s="9" t="s">
        <v>0</v>
      </c>
      <c r="C46" s="7">
        <f>E46+G46</f>
        <v>1000</v>
      </c>
      <c r="D46" s="8">
        <f>C46/C$46*100</f>
        <v>100</v>
      </c>
      <c r="E46" s="7">
        <f>SUM(E44:E45)</f>
        <v>182</v>
      </c>
      <c r="F46" s="6">
        <f>E46/E$46*100</f>
        <v>100</v>
      </c>
      <c r="G46" s="7">
        <f>SUM(G44:G45)</f>
        <v>818</v>
      </c>
      <c r="H46" s="6">
        <f>G46/G$46*100</f>
        <v>100</v>
      </c>
    </row>
    <row r="47" spans="1:12" ht="15" customHeight="1" x14ac:dyDescent="0.2">
      <c r="C47" s="85"/>
      <c r="D47" s="84"/>
      <c r="E47" s="85"/>
      <c r="F47" s="84"/>
      <c r="G47" s="85"/>
      <c r="H47" s="84"/>
    </row>
    <row r="48" spans="1:12" ht="15" customHeight="1" x14ac:dyDescent="0.2">
      <c r="A48" s="1" t="s">
        <v>59</v>
      </c>
      <c r="C48" s="85"/>
      <c r="D48" s="84"/>
      <c r="E48" s="85"/>
      <c r="F48" s="84"/>
      <c r="G48" s="85"/>
      <c r="H48" s="84"/>
    </row>
    <row r="49" spans="1:12" ht="15" customHeight="1" x14ac:dyDescent="0.2">
      <c r="B49" s="1" t="s">
        <v>182</v>
      </c>
      <c r="C49" s="85"/>
      <c r="D49" s="84"/>
      <c r="E49" s="85"/>
      <c r="F49" s="84"/>
      <c r="G49" s="85"/>
      <c r="H49" s="84"/>
    </row>
    <row r="50" spans="1:12" ht="15" customHeight="1" x14ac:dyDescent="0.2">
      <c r="B50" s="1" t="s">
        <v>181</v>
      </c>
      <c r="C50" s="85"/>
      <c r="D50" s="84"/>
      <c r="E50" s="85"/>
      <c r="F50" s="84"/>
      <c r="G50" s="85"/>
      <c r="H50" s="84"/>
    </row>
    <row r="51" spans="1:12" ht="15" customHeight="1" x14ac:dyDescent="0.2">
      <c r="B51" s="1" t="s">
        <v>180</v>
      </c>
      <c r="D51" s="4"/>
      <c r="F51" s="4"/>
    </row>
    <row r="52" spans="1:12" ht="15" customHeight="1" x14ac:dyDescent="0.2">
      <c r="D52" s="4"/>
      <c r="F52" s="4"/>
    </row>
    <row r="53" spans="1:12" ht="15" customHeight="1" x14ac:dyDescent="0.2">
      <c r="D53" s="4"/>
      <c r="F53" s="4"/>
    </row>
    <row r="54" spans="1:12" s="29" customFormat="1" ht="20.25" customHeight="1" x14ac:dyDescent="0.2">
      <c r="A54" s="36" t="s">
        <v>179</v>
      </c>
      <c r="B54" s="35" t="s">
        <v>178</v>
      </c>
      <c r="C54" s="34"/>
      <c r="D54" s="34"/>
      <c r="E54" s="34"/>
      <c r="F54" s="34"/>
      <c r="G54" s="34"/>
      <c r="H54" s="33"/>
      <c r="I54" s="32"/>
      <c r="J54" s="31"/>
      <c r="K54" s="30"/>
      <c r="L54" s="30"/>
    </row>
    <row r="55" spans="1:12" s="29" customFormat="1" ht="15" customHeight="1" x14ac:dyDescent="0.2">
      <c r="B55" s="1" t="s">
        <v>177</v>
      </c>
      <c r="C55" s="59"/>
      <c r="D55" s="58"/>
      <c r="E55" s="59"/>
      <c r="F55" s="58"/>
      <c r="G55" s="59"/>
      <c r="H55" s="58"/>
      <c r="I55" s="58"/>
      <c r="J55" s="31"/>
      <c r="K55" s="30"/>
      <c r="L55" s="30"/>
    </row>
    <row r="56" spans="1:12" ht="15" customHeight="1" x14ac:dyDescent="0.2">
      <c r="B56" s="67"/>
      <c r="C56" s="27" t="s">
        <v>6</v>
      </c>
      <c r="D56" s="28"/>
      <c r="E56" s="27" t="s">
        <v>5</v>
      </c>
      <c r="F56" s="26"/>
      <c r="G56" s="27" t="s">
        <v>4</v>
      </c>
      <c r="H56" s="26"/>
    </row>
    <row r="57" spans="1:12" ht="15" customHeight="1" x14ac:dyDescent="0.2">
      <c r="B57" s="65"/>
      <c r="C57" s="23" t="s">
        <v>2</v>
      </c>
      <c r="D57" s="24" t="s">
        <v>3</v>
      </c>
      <c r="E57" s="23" t="s">
        <v>2</v>
      </c>
      <c r="F57" s="22" t="s">
        <v>1</v>
      </c>
      <c r="G57" s="23" t="s">
        <v>2</v>
      </c>
      <c r="H57" s="22" t="s">
        <v>1</v>
      </c>
    </row>
    <row r="58" spans="1:12" ht="15" customHeight="1" x14ac:dyDescent="0.2">
      <c r="A58" s="1">
        <v>1</v>
      </c>
      <c r="B58" s="21" t="s">
        <v>176</v>
      </c>
      <c r="C58" s="19">
        <f t="shared" ref="C58:C64" si="0">E58+G58</f>
        <v>47</v>
      </c>
      <c r="D58" s="20">
        <f t="shared" ref="D58:D64" si="1">C58/C$64*100</f>
        <v>52.222222222222229</v>
      </c>
      <c r="E58" s="19">
        <v>36</v>
      </c>
      <c r="F58" s="18">
        <f t="shared" ref="F58:F64" si="2">E58/E$64*100</f>
        <v>55.384615384615387</v>
      </c>
      <c r="G58" s="19">
        <v>11</v>
      </c>
      <c r="H58" s="18">
        <f t="shared" ref="H58:H64" si="3">G58/G$64*100</f>
        <v>44</v>
      </c>
      <c r="J58" s="3" t="s">
        <v>175</v>
      </c>
      <c r="K58" s="2">
        <v>47</v>
      </c>
      <c r="L58" s="3">
        <v>52.222222222222229</v>
      </c>
    </row>
    <row r="59" spans="1:12" ht="15" customHeight="1" x14ac:dyDescent="0.2">
      <c r="A59" s="1">
        <v>2</v>
      </c>
      <c r="B59" s="17" t="s">
        <v>174</v>
      </c>
      <c r="C59" s="15">
        <f t="shared" si="0"/>
        <v>41</v>
      </c>
      <c r="D59" s="16">
        <f t="shared" si="1"/>
        <v>45.555555555555557</v>
      </c>
      <c r="E59" s="15">
        <v>34</v>
      </c>
      <c r="F59" s="14">
        <f t="shared" si="2"/>
        <v>52.307692307692314</v>
      </c>
      <c r="G59" s="15">
        <v>7</v>
      </c>
      <c r="H59" s="14">
        <f t="shared" si="3"/>
        <v>28.000000000000004</v>
      </c>
      <c r="J59" s="3" t="s">
        <v>173</v>
      </c>
      <c r="K59" s="2">
        <v>46</v>
      </c>
      <c r="L59" s="3">
        <v>51.111111111111107</v>
      </c>
    </row>
    <row r="60" spans="1:12" ht="15" customHeight="1" x14ac:dyDescent="0.2">
      <c r="A60" s="1">
        <v>3</v>
      </c>
      <c r="B60" s="17" t="s">
        <v>172</v>
      </c>
      <c r="C60" s="15">
        <f t="shared" si="0"/>
        <v>35</v>
      </c>
      <c r="D60" s="16">
        <f t="shared" si="1"/>
        <v>38.888888888888893</v>
      </c>
      <c r="E60" s="15">
        <v>30</v>
      </c>
      <c r="F60" s="14">
        <f t="shared" si="2"/>
        <v>46.153846153846153</v>
      </c>
      <c r="G60" s="15">
        <v>5</v>
      </c>
      <c r="H60" s="14">
        <f t="shared" si="3"/>
        <v>20</v>
      </c>
      <c r="J60" s="3" t="s">
        <v>171</v>
      </c>
      <c r="K60" s="2">
        <v>41</v>
      </c>
      <c r="L60" s="3">
        <v>45.555555555555557</v>
      </c>
    </row>
    <row r="61" spans="1:12" ht="15" customHeight="1" x14ac:dyDescent="0.2">
      <c r="A61" s="1">
        <v>4</v>
      </c>
      <c r="B61" s="17" t="s">
        <v>170</v>
      </c>
      <c r="C61" s="15">
        <f t="shared" si="0"/>
        <v>46</v>
      </c>
      <c r="D61" s="16">
        <f t="shared" si="1"/>
        <v>51.111111111111107</v>
      </c>
      <c r="E61" s="15">
        <v>38</v>
      </c>
      <c r="F61" s="14">
        <f t="shared" si="2"/>
        <v>58.461538461538467</v>
      </c>
      <c r="G61" s="15">
        <v>8</v>
      </c>
      <c r="H61" s="14">
        <f t="shared" si="3"/>
        <v>32</v>
      </c>
      <c r="J61" s="3" t="s">
        <v>169</v>
      </c>
      <c r="K61" s="2">
        <v>35</v>
      </c>
      <c r="L61" s="3">
        <v>38.888888888888893</v>
      </c>
    </row>
    <row r="62" spans="1:12" ht="15" customHeight="1" x14ac:dyDescent="0.2">
      <c r="A62" s="1">
        <v>5</v>
      </c>
      <c r="B62" s="17" t="s">
        <v>168</v>
      </c>
      <c r="C62" s="15">
        <f t="shared" si="0"/>
        <v>21</v>
      </c>
      <c r="D62" s="16">
        <f t="shared" si="1"/>
        <v>23.333333333333332</v>
      </c>
      <c r="E62" s="15">
        <v>15</v>
      </c>
      <c r="F62" s="14">
        <f t="shared" si="2"/>
        <v>23.076923076923077</v>
      </c>
      <c r="G62" s="15">
        <v>6</v>
      </c>
      <c r="H62" s="14">
        <f t="shared" si="3"/>
        <v>24</v>
      </c>
      <c r="J62" s="3" t="s">
        <v>168</v>
      </c>
      <c r="K62" s="2">
        <v>21</v>
      </c>
      <c r="L62" s="3">
        <v>23.333333333333332</v>
      </c>
    </row>
    <row r="63" spans="1:12" ht="15" customHeight="1" x14ac:dyDescent="0.2">
      <c r="A63" s="1">
        <v>6</v>
      </c>
      <c r="B63" s="13" t="s">
        <v>167</v>
      </c>
      <c r="C63" s="11">
        <f t="shared" si="0"/>
        <v>6</v>
      </c>
      <c r="D63" s="12">
        <f t="shared" si="1"/>
        <v>6.666666666666667</v>
      </c>
      <c r="E63" s="11">
        <v>0</v>
      </c>
      <c r="F63" s="10">
        <f t="shared" si="2"/>
        <v>0</v>
      </c>
      <c r="G63" s="11">
        <v>6</v>
      </c>
      <c r="H63" s="10">
        <f t="shared" si="3"/>
        <v>24</v>
      </c>
      <c r="I63" s="4" t="s">
        <v>82</v>
      </c>
      <c r="J63" s="3" t="s">
        <v>167</v>
      </c>
      <c r="K63" s="2">
        <v>6</v>
      </c>
      <c r="L63" s="3">
        <v>6.666666666666667</v>
      </c>
    </row>
    <row r="64" spans="1:12" ht="15" customHeight="1" x14ac:dyDescent="0.2">
      <c r="B64" s="9" t="s">
        <v>0</v>
      </c>
      <c r="C64" s="7">
        <f t="shared" si="0"/>
        <v>90</v>
      </c>
      <c r="D64" s="8">
        <f t="shared" si="1"/>
        <v>100</v>
      </c>
      <c r="E64" s="7">
        <f>E44</f>
        <v>65</v>
      </c>
      <c r="F64" s="6">
        <f t="shared" si="2"/>
        <v>100</v>
      </c>
      <c r="G64" s="7">
        <v>25</v>
      </c>
      <c r="H64" s="6">
        <f t="shared" si="3"/>
        <v>100</v>
      </c>
      <c r="I64" s="4" t="s">
        <v>80</v>
      </c>
    </row>
    <row r="65" spans="1:12" ht="15" customHeight="1" x14ac:dyDescent="0.2">
      <c r="D65" s="4"/>
      <c r="F65" s="4"/>
      <c r="I65" s="68" t="s">
        <v>63</v>
      </c>
    </row>
    <row r="66" spans="1:12" ht="15" customHeight="1" x14ac:dyDescent="0.2">
      <c r="A66" s="1" t="s">
        <v>59</v>
      </c>
      <c r="D66" s="4"/>
      <c r="F66" s="4"/>
    </row>
    <row r="67" spans="1:12" ht="15" customHeight="1" x14ac:dyDescent="0.2">
      <c r="B67" s="83" t="s">
        <v>166</v>
      </c>
      <c r="D67" s="4"/>
      <c r="F67" s="4"/>
    </row>
    <row r="68" spans="1:12" ht="15" customHeight="1" x14ac:dyDescent="0.2">
      <c r="B68" s="83" t="s">
        <v>217</v>
      </c>
      <c r="D68" s="4"/>
      <c r="F68" s="4"/>
    </row>
    <row r="69" spans="1:12" ht="15" customHeight="1" x14ac:dyDescent="0.2">
      <c r="B69" s="1" t="s">
        <v>218</v>
      </c>
      <c r="D69" s="4"/>
      <c r="F69" s="4"/>
    </row>
    <row r="70" spans="1:12" ht="15" customHeight="1" x14ac:dyDescent="0.2">
      <c r="B70" s="83" t="s">
        <v>165</v>
      </c>
      <c r="D70" s="4"/>
      <c r="F70" s="4"/>
    </row>
    <row r="71" spans="1:12" ht="15" customHeight="1" x14ac:dyDescent="0.2">
      <c r="B71" s="83" t="s">
        <v>219</v>
      </c>
      <c r="D71" s="4"/>
      <c r="F71" s="4"/>
    </row>
    <row r="72" spans="1:12" ht="15" customHeight="1" x14ac:dyDescent="0.2">
      <c r="B72" s="1" t="s">
        <v>220</v>
      </c>
      <c r="D72" s="4"/>
      <c r="F72" s="4"/>
    </row>
    <row r="73" spans="1:12" ht="15" customHeight="1" x14ac:dyDescent="0.2">
      <c r="D73" s="4"/>
      <c r="F73" s="4"/>
    </row>
    <row r="74" spans="1:12" ht="15" customHeight="1" x14ac:dyDescent="0.2">
      <c r="D74" s="4"/>
      <c r="F74" s="4"/>
    </row>
    <row r="75" spans="1:12" ht="15" customHeight="1" x14ac:dyDescent="0.2">
      <c r="D75" s="4"/>
      <c r="F75" s="4"/>
    </row>
    <row r="76" spans="1:12" ht="9.75" customHeight="1" x14ac:dyDescent="0.2">
      <c r="D76" s="4"/>
      <c r="F76" s="4"/>
    </row>
    <row r="77" spans="1:12" s="29" customFormat="1" ht="20.25" customHeight="1" x14ac:dyDescent="0.2">
      <c r="A77" s="36" t="s">
        <v>164</v>
      </c>
      <c r="B77" s="35" t="s">
        <v>163</v>
      </c>
      <c r="C77" s="34"/>
      <c r="D77" s="34"/>
      <c r="E77" s="34"/>
      <c r="F77" s="34"/>
      <c r="G77" s="34"/>
      <c r="H77" s="33"/>
      <c r="I77" s="32"/>
      <c r="J77" s="31"/>
      <c r="K77" s="30"/>
      <c r="L77" s="30"/>
    </row>
    <row r="78" spans="1:12" s="29" customFormat="1" ht="15" customHeight="1" x14ac:dyDescent="0.2">
      <c r="B78" s="1" t="s">
        <v>162</v>
      </c>
      <c r="C78" s="59"/>
      <c r="D78" s="58"/>
      <c r="E78" s="59"/>
      <c r="F78" s="58"/>
      <c r="G78" s="59"/>
      <c r="H78" s="58"/>
      <c r="I78" s="58"/>
      <c r="J78" s="31"/>
      <c r="K78" s="30"/>
      <c r="L78" s="30"/>
    </row>
    <row r="79" spans="1:12" ht="15" customHeight="1" x14ac:dyDescent="0.2">
      <c r="B79" s="67"/>
      <c r="C79" s="27" t="s">
        <v>6</v>
      </c>
      <c r="D79" s="28"/>
      <c r="E79" s="27" t="s">
        <v>5</v>
      </c>
      <c r="F79" s="26"/>
      <c r="G79" s="27" t="s">
        <v>4</v>
      </c>
      <c r="H79" s="26"/>
    </row>
    <row r="80" spans="1:12" ht="15" customHeight="1" x14ac:dyDescent="0.2">
      <c r="B80" s="65"/>
      <c r="C80" s="23" t="s">
        <v>2</v>
      </c>
      <c r="D80" s="24" t="s">
        <v>3</v>
      </c>
      <c r="E80" s="23" t="s">
        <v>2</v>
      </c>
      <c r="F80" s="22" t="s">
        <v>1</v>
      </c>
      <c r="G80" s="23" t="s">
        <v>2</v>
      </c>
      <c r="H80" s="22" t="s">
        <v>1</v>
      </c>
    </row>
    <row r="81" spans="1:11" ht="15" customHeight="1" x14ac:dyDescent="0.2">
      <c r="A81" s="1">
        <v>1</v>
      </c>
      <c r="B81" s="21" t="s">
        <v>161</v>
      </c>
      <c r="C81" s="19">
        <f t="shared" ref="C81:C90" si="4">E81+G81</f>
        <v>21</v>
      </c>
      <c r="D81" s="20">
        <f t="shared" ref="D81:D90" si="5">C81/C$90*100</f>
        <v>44.680851063829785</v>
      </c>
      <c r="E81" s="19">
        <v>19</v>
      </c>
      <c r="F81" s="18">
        <f t="shared" ref="F81:F90" si="6">E81/E$90*100</f>
        <v>52.777777777777779</v>
      </c>
      <c r="G81" s="19">
        <v>2</v>
      </c>
      <c r="H81" s="18">
        <f t="shared" ref="H81:H90" si="7">G81/G$90*100</f>
        <v>18.181818181818183</v>
      </c>
      <c r="J81" s="3" t="s">
        <v>160</v>
      </c>
      <c r="K81" s="3">
        <v>51.063829787234042</v>
      </c>
    </row>
    <row r="82" spans="1:11" ht="24.75" customHeight="1" x14ac:dyDescent="0.2">
      <c r="A82" s="1">
        <v>2</v>
      </c>
      <c r="B82" s="82" t="s">
        <v>159</v>
      </c>
      <c r="C82" s="15">
        <f t="shared" si="4"/>
        <v>24</v>
      </c>
      <c r="D82" s="16">
        <f t="shared" si="5"/>
        <v>51.063829787234042</v>
      </c>
      <c r="E82" s="15">
        <v>17</v>
      </c>
      <c r="F82" s="14">
        <f t="shared" si="6"/>
        <v>47.222222222222221</v>
      </c>
      <c r="G82" s="15">
        <v>7</v>
      </c>
      <c r="H82" s="14">
        <f t="shared" si="7"/>
        <v>63.636363636363633</v>
      </c>
      <c r="J82" s="3" t="s">
        <v>158</v>
      </c>
      <c r="K82" s="3">
        <v>46.808510638297875</v>
      </c>
    </row>
    <row r="83" spans="1:11" ht="24.75" customHeight="1" x14ac:dyDescent="0.2">
      <c r="A83" s="1">
        <v>3</v>
      </c>
      <c r="B83" s="82" t="s">
        <v>157</v>
      </c>
      <c r="C83" s="15">
        <f t="shared" si="4"/>
        <v>21</v>
      </c>
      <c r="D83" s="16">
        <f t="shared" si="5"/>
        <v>44.680851063829785</v>
      </c>
      <c r="E83" s="15">
        <v>15</v>
      </c>
      <c r="F83" s="14">
        <f t="shared" si="6"/>
        <v>41.666666666666671</v>
      </c>
      <c r="G83" s="15">
        <v>6</v>
      </c>
      <c r="H83" s="14">
        <f t="shared" si="7"/>
        <v>54.54545454545454</v>
      </c>
      <c r="J83" s="3" t="s">
        <v>156</v>
      </c>
      <c r="K83" s="3">
        <v>44.680851063829785</v>
      </c>
    </row>
    <row r="84" spans="1:11" ht="15" customHeight="1" x14ac:dyDescent="0.2">
      <c r="A84" s="1">
        <v>4</v>
      </c>
      <c r="B84" s="82" t="s">
        <v>155</v>
      </c>
      <c r="C84" s="15">
        <f t="shared" si="4"/>
        <v>22</v>
      </c>
      <c r="D84" s="16">
        <f t="shared" si="5"/>
        <v>46.808510638297875</v>
      </c>
      <c r="E84" s="15">
        <v>16</v>
      </c>
      <c r="F84" s="14">
        <f t="shared" si="6"/>
        <v>44.444444444444443</v>
      </c>
      <c r="G84" s="15">
        <v>6</v>
      </c>
      <c r="H84" s="14">
        <f t="shared" si="7"/>
        <v>54.54545454545454</v>
      </c>
      <c r="J84" s="3" t="s">
        <v>154</v>
      </c>
      <c r="K84" s="3">
        <v>44.680851063829785</v>
      </c>
    </row>
    <row r="85" spans="1:11" ht="25.5" customHeight="1" x14ac:dyDescent="0.2">
      <c r="A85" s="1">
        <v>5</v>
      </c>
      <c r="B85" s="82" t="s">
        <v>153</v>
      </c>
      <c r="C85" s="15">
        <f t="shared" si="4"/>
        <v>14</v>
      </c>
      <c r="D85" s="16">
        <f t="shared" si="5"/>
        <v>29.787234042553191</v>
      </c>
      <c r="E85" s="15">
        <v>11</v>
      </c>
      <c r="F85" s="14">
        <f t="shared" si="6"/>
        <v>30.555555555555557</v>
      </c>
      <c r="G85" s="15">
        <v>3</v>
      </c>
      <c r="H85" s="14">
        <f t="shared" si="7"/>
        <v>27.27272727272727</v>
      </c>
      <c r="J85" s="3" t="s">
        <v>152</v>
      </c>
      <c r="K85" s="3">
        <v>29.787234042553191</v>
      </c>
    </row>
    <row r="86" spans="1:11" ht="25.5" customHeight="1" x14ac:dyDescent="0.2">
      <c r="A86" s="1">
        <v>6</v>
      </c>
      <c r="B86" s="82" t="s">
        <v>151</v>
      </c>
      <c r="C86" s="15">
        <f t="shared" si="4"/>
        <v>11</v>
      </c>
      <c r="D86" s="16">
        <f t="shared" si="5"/>
        <v>23.404255319148938</v>
      </c>
      <c r="E86" s="15">
        <v>9</v>
      </c>
      <c r="F86" s="14">
        <f t="shared" si="6"/>
        <v>25</v>
      </c>
      <c r="G86" s="15">
        <v>2</v>
      </c>
      <c r="H86" s="14">
        <f t="shared" si="7"/>
        <v>18.181818181818183</v>
      </c>
      <c r="J86" s="3" t="s">
        <v>150</v>
      </c>
      <c r="K86" s="3">
        <v>23.404255319148938</v>
      </c>
    </row>
    <row r="87" spans="1:11" ht="25.5" customHeight="1" x14ac:dyDescent="0.2">
      <c r="A87" s="1">
        <v>7</v>
      </c>
      <c r="B87" s="82" t="s">
        <v>149</v>
      </c>
      <c r="C87" s="15">
        <f t="shared" si="4"/>
        <v>8</v>
      </c>
      <c r="D87" s="16">
        <f t="shared" si="5"/>
        <v>17.021276595744681</v>
      </c>
      <c r="E87" s="15">
        <v>6</v>
      </c>
      <c r="F87" s="14">
        <f t="shared" si="6"/>
        <v>16.666666666666664</v>
      </c>
      <c r="G87" s="15">
        <v>2</v>
      </c>
      <c r="H87" s="14">
        <f t="shared" si="7"/>
        <v>18.181818181818183</v>
      </c>
      <c r="J87" s="3" t="s">
        <v>148</v>
      </c>
      <c r="K87" s="3">
        <v>17.021276595744681</v>
      </c>
    </row>
    <row r="88" spans="1:11" ht="15" customHeight="1" x14ac:dyDescent="0.2">
      <c r="A88" s="1">
        <v>8</v>
      </c>
      <c r="B88" s="17" t="s">
        <v>79</v>
      </c>
      <c r="C88" s="15">
        <f t="shared" si="4"/>
        <v>0</v>
      </c>
      <c r="D88" s="16">
        <f t="shared" si="5"/>
        <v>0</v>
      </c>
      <c r="E88" s="15">
        <v>0</v>
      </c>
      <c r="F88" s="14">
        <f t="shared" si="6"/>
        <v>0</v>
      </c>
      <c r="G88" s="15">
        <v>0</v>
      </c>
      <c r="H88" s="14">
        <f t="shared" si="7"/>
        <v>0</v>
      </c>
      <c r="J88" s="3" t="s">
        <v>79</v>
      </c>
      <c r="K88" s="3">
        <v>0</v>
      </c>
    </row>
    <row r="89" spans="1:11" ht="15" customHeight="1" x14ac:dyDescent="0.2">
      <c r="A89" s="1">
        <v>9</v>
      </c>
      <c r="B89" s="13" t="s">
        <v>147</v>
      </c>
      <c r="C89" s="11">
        <f t="shared" si="4"/>
        <v>3</v>
      </c>
      <c r="D89" s="12">
        <f t="shared" si="5"/>
        <v>6.3829787234042552</v>
      </c>
      <c r="E89" s="11">
        <v>2</v>
      </c>
      <c r="F89" s="10">
        <f t="shared" si="6"/>
        <v>5.5555555555555554</v>
      </c>
      <c r="G89" s="11">
        <v>1</v>
      </c>
      <c r="H89" s="10">
        <f t="shared" si="7"/>
        <v>9.0909090909090917</v>
      </c>
      <c r="I89" s="4" t="s">
        <v>82</v>
      </c>
      <c r="J89" s="3" t="s">
        <v>147</v>
      </c>
      <c r="K89" s="3">
        <v>6.3829787234042552</v>
      </c>
    </row>
    <row r="90" spans="1:11" ht="15" customHeight="1" x14ac:dyDescent="0.2">
      <c r="B90" s="9" t="s">
        <v>0</v>
      </c>
      <c r="C90" s="7">
        <f t="shared" si="4"/>
        <v>47</v>
      </c>
      <c r="D90" s="8">
        <f t="shared" si="5"/>
        <v>100</v>
      </c>
      <c r="E90" s="7">
        <f>E58</f>
        <v>36</v>
      </c>
      <c r="F90" s="6">
        <f t="shared" si="6"/>
        <v>100</v>
      </c>
      <c r="G90" s="7">
        <v>11</v>
      </c>
      <c r="H90" s="6">
        <f t="shared" si="7"/>
        <v>100</v>
      </c>
      <c r="I90" s="4" t="s">
        <v>80</v>
      </c>
    </row>
    <row r="91" spans="1:11" ht="15" customHeight="1" x14ac:dyDescent="0.2">
      <c r="D91" s="4"/>
      <c r="F91" s="4"/>
      <c r="I91" s="68" t="s">
        <v>63</v>
      </c>
    </row>
    <row r="92" spans="1:11" ht="15" customHeight="1" x14ac:dyDescent="0.2">
      <c r="A92" s="1" t="s">
        <v>59</v>
      </c>
      <c r="D92" s="4"/>
      <c r="F92" s="4"/>
    </row>
    <row r="93" spans="1:11" ht="15" customHeight="1" x14ac:dyDescent="0.2">
      <c r="B93" s="1" t="s">
        <v>146</v>
      </c>
      <c r="D93" s="4"/>
      <c r="F93" s="4"/>
    </row>
    <row r="94" spans="1:11" ht="15" customHeight="1" x14ac:dyDescent="0.2">
      <c r="B94" s="1" t="s">
        <v>145</v>
      </c>
      <c r="D94" s="4"/>
      <c r="F94" s="4"/>
    </row>
    <row r="95" spans="1:11" ht="15" customHeight="1" x14ac:dyDescent="0.2">
      <c r="B95" s="1" t="s">
        <v>144</v>
      </c>
      <c r="D95" s="4"/>
      <c r="F95" s="4"/>
    </row>
    <row r="96" spans="1:11" ht="15" customHeight="1" x14ac:dyDescent="0.2">
      <c r="B96" s="1" t="s">
        <v>143</v>
      </c>
      <c r="D96" s="4"/>
      <c r="F96" s="4"/>
    </row>
    <row r="97" spans="1:12" ht="15" customHeight="1" x14ac:dyDescent="0.2">
      <c r="B97" s="1" t="s">
        <v>142</v>
      </c>
      <c r="D97" s="4"/>
      <c r="F97" s="4"/>
    </row>
    <row r="98" spans="1:12" ht="15" customHeight="1" x14ac:dyDescent="0.2">
      <c r="D98" s="4"/>
      <c r="F98" s="4"/>
    </row>
    <row r="99" spans="1:12" ht="15" customHeight="1" x14ac:dyDescent="0.2">
      <c r="B99" s="1" t="s">
        <v>141</v>
      </c>
      <c r="D99" s="4"/>
      <c r="F99" s="4"/>
    </row>
    <row r="100" spans="1:12" ht="15" customHeight="1" x14ac:dyDescent="0.2">
      <c r="B100" s="1" t="s">
        <v>140</v>
      </c>
      <c r="D100" s="4"/>
      <c r="F100" s="4"/>
    </row>
    <row r="101" spans="1:12" ht="15" customHeight="1" x14ac:dyDescent="0.2">
      <c r="B101" s="1" t="s">
        <v>124</v>
      </c>
      <c r="D101" s="4"/>
      <c r="F101" s="4"/>
    </row>
    <row r="102" spans="1:12" ht="15" customHeight="1" x14ac:dyDescent="0.2">
      <c r="D102" s="4"/>
      <c r="F102" s="4"/>
    </row>
    <row r="103" spans="1:12" ht="15" customHeight="1" x14ac:dyDescent="0.2">
      <c r="D103" s="4"/>
      <c r="F103" s="4"/>
    </row>
    <row r="104" spans="1:12" ht="15" customHeight="1" x14ac:dyDescent="0.2">
      <c r="D104" s="4"/>
      <c r="F104" s="4"/>
    </row>
    <row r="105" spans="1:12" ht="15" customHeight="1" x14ac:dyDescent="0.2">
      <c r="D105" s="4"/>
      <c r="F105" s="4"/>
    </row>
    <row r="106" spans="1:12" ht="15" customHeight="1" x14ac:dyDescent="0.2">
      <c r="D106" s="4"/>
      <c r="F106" s="4"/>
    </row>
    <row r="107" spans="1:12" ht="15" customHeight="1" x14ac:dyDescent="0.2">
      <c r="D107" s="4"/>
      <c r="F107" s="4"/>
    </row>
    <row r="108" spans="1:12" ht="15" customHeight="1" x14ac:dyDescent="0.2">
      <c r="D108" s="4"/>
      <c r="F108" s="4"/>
    </row>
    <row r="109" spans="1:12" s="29" customFormat="1" ht="20.25" customHeight="1" x14ac:dyDescent="0.2">
      <c r="A109" s="36" t="s">
        <v>139</v>
      </c>
      <c r="B109" s="35" t="s">
        <v>138</v>
      </c>
      <c r="C109" s="34"/>
      <c r="D109" s="34"/>
      <c r="E109" s="34"/>
      <c r="F109" s="34"/>
      <c r="G109" s="34"/>
      <c r="H109" s="33"/>
      <c r="I109" s="32"/>
      <c r="J109" s="31"/>
      <c r="K109" s="30"/>
      <c r="L109" s="30"/>
    </row>
    <row r="110" spans="1:12" s="29" customFormat="1" ht="15" customHeight="1" x14ac:dyDescent="0.2">
      <c r="B110" s="1" t="s">
        <v>104</v>
      </c>
      <c r="C110" s="59"/>
      <c r="D110" s="58"/>
      <c r="E110" s="59"/>
      <c r="F110" s="58"/>
      <c r="G110" s="59"/>
      <c r="H110" s="58"/>
      <c r="I110" s="68" t="s">
        <v>63</v>
      </c>
      <c r="J110" s="31"/>
      <c r="K110" s="30"/>
      <c r="L110" s="30"/>
    </row>
    <row r="111" spans="1:12" ht="15" customHeight="1" x14ac:dyDescent="0.2">
      <c r="B111" s="67"/>
      <c r="C111" s="27" t="s">
        <v>6</v>
      </c>
      <c r="D111" s="66"/>
      <c r="E111" s="59"/>
      <c r="F111" s="58"/>
      <c r="G111" s="59"/>
      <c r="H111" s="58"/>
    </row>
    <row r="112" spans="1:12" ht="15" customHeight="1" x14ac:dyDescent="0.2">
      <c r="B112" s="65"/>
      <c r="C112" s="23" t="s">
        <v>2</v>
      </c>
      <c r="D112" s="64" t="s">
        <v>3</v>
      </c>
      <c r="E112" s="59"/>
      <c r="F112" s="58"/>
      <c r="G112" s="59"/>
      <c r="H112" s="58"/>
    </row>
    <row r="113" spans="1:12" ht="15" customHeight="1" x14ac:dyDescent="0.2">
      <c r="A113" s="1">
        <v>1</v>
      </c>
      <c r="B113" s="21" t="s">
        <v>137</v>
      </c>
      <c r="C113" s="19">
        <v>75</v>
      </c>
      <c r="D113" s="63">
        <f t="shared" ref="D113:D121" si="8">C113/C$121*100</f>
        <v>41.208791208791204</v>
      </c>
      <c r="E113" s="59"/>
      <c r="F113" s="58"/>
      <c r="G113" s="59"/>
      <c r="H113" s="58"/>
      <c r="J113" s="2" t="s">
        <v>137</v>
      </c>
      <c r="K113" s="81">
        <v>41.208791208791204</v>
      </c>
    </row>
    <row r="114" spans="1:12" ht="15" customHeight="1" x14ac:dyDescent="0.2">
      <c r="A114" s="1">
        <v>2</v>
      </c>
      <c r="B114" s="17" t="s">
        <v>136</v>
      </c>
      <c r="C114" s="15">
        <v>35</v>
      </c>
      <c r="D114" s="62">
        <f t="shared" si="8"/>
        <v>19.230769230769234</v>
      </c>
      <c r="E114" s="59"/>
      <c r="F114" s="58"/>
      <c r="G114" s="59"/>
      <c r="H114" s="58"/>
      <c r="J114" s="2" t="s">
        <v>134</v>
      </c>
      <c r="K114" s="81">
        <v>39.010989010989015</v>
      </c>
    </row>
    <row r="115" spans="1:12" ht="15" customHeight="1" x14ac:dyDescent="0.2">
      <c r="A115" s="1">
        <v>3</v>
      </c>
      <c r="B115" s="17" t="s">
        <v>135</v>
      </c>
      <c r="C115" s="15">
        <v>53</v>
      </c>
      <c r="D115" s="62">
        <f t="shared" si="8"/>
        <v>29.120879120879124</v>
      </c>
      <c r="E115" s="59"/>
      <c r="F115" s="58"/>
      <c r="G115" s="59"/>
      <c r="H115" s="58"/>
      <c r="J115" s="2" t="s">
        <v>135</v>
      </c>
      <c r="K115" s="81">
        <v>29.120879120879124</v>
      </c>
    </row>
    <row r="116" spans="1:12" ht="15" customHeight="1" x14ac:dyDescent="0.2">
      <c r="A116" s="1">
        <v>4</v>
      </c>
      <c r="B116" s="17" t="s">
        <v>134</v>
      </c>
      <c r="C116" s="15">
        <v>71</v>
      </c>
      <c r="D116" s="62">
        <f t="shared" si="8"/>
        <v>39.010989010989015</v>
      </c>
      <c r="E116" s="59"/>
      <c r="F116" s="58"/>
      <c r="G116" s="59"/>
      <c r="H116" s="58"/>
      <c r="J116" s="2" t="s">
        <v>133</v>
      </c>
      <c r="K116" s="81">
        <v>19.230769230769234</v>
      </c>
    </row>
    <row r="117" spans="1:12" ht="15" customHeight="1" x14ac:dyDescent="0.2">
      <c r="A117" s="1">
        <v>5</v>
      </c>
      <c r="B117" s="17" t="s">
        <v>132</v>
      </c>
      <c r="C117" s="15">
        <v>22</v>
      </c>
      <c r="D117" s="62">
        <f t="shared" si="8"/>
        <v>12.087912087912088</v>
      </c>
      <c r="E117" s="59"/>
      <c r="F117" s="58"/>
      <c r="G117" s="59"/>
      <c r="H117" s="58"/>
      <c r="J117" s="2" t="s">
        <v>132</v>
      </c>
      <c r="K117" s="81">
        <v>12.087912087912088</v>
      </c>
    </row>
    <row r="118" spans="1:12" ht="15" customHeight="1" x14ac:dyDescent="0.2">
      <c r="A118" s="1">
        <v>6</v>
      </c>
      <c r="B118" s="17" t="s">
        <v>131</v>
      </c>
      <c r="C118" s="15">
        <v>4</v>
      </c>
      <c r="D118" s="62">
        <f t="shared" si="8"/>
        <v>2.197802197802198</v>
      </c>
      <c r="E118" s="59"/>
      <c r="F118" s="58"/>
      <c r="G118" s="59"/>
      <c r="H118" s="58"/>
      <c r="J118" s="2" t="s">
        <v>130</v>
      </c>
      <c r="K118" s="81">
        <v>2.197802197802198</v>
      </c>
    </row>
    <row r="119" spans="1:12" ht="15" customHeight="1" x14ac:dyDescent="0.2">
      <c r="A119" s="1">
        <v>7</v>
      </c>
      <c r="B119" s="17" t="s">
        <v>79</v>
      </c>
      <c r="C119" s="15">
        <v>7</v>
      </c>
      <c r="D119" s="62">
        <f t="shared" si="8"/>
        <v>3.8461538461538463</v>
      </c>
      <c r="E119" s="59"/>
      <c r="F119" s="58"/>
      <c r="G119" s="59"/>
      <c r="H119" s="58"/>
      <c r="J119" s="2" t="s">
        <v>79</v>
      </c>
      <c r="K119" s="81">
        <v>3.8461538461538463</v>
      </c>
    </row>
    <row r="120" spans="1:12" ht="15" customHeight="1" x14ac:dyDescent="0.2">
      <c r="A120" s="1">
        <v>8</v>
      </c>
      <c r="B120" s="13" t="s">
        <v>129</v>
      </c>
      <c r="C120" s="11">
        <v>20</v>
      </c>
      <c r="D120" s="61">
        <f t="shared" si="8"/>
        <v>10.989010989010989</v>
      </c>
      <c r="E120" s="59"/>
      <c r="F120" s="58"/>
      <c r="G120" s="59"/>
      <c r="H120" s="58"/>
      <c r="J120" s="2" t="s">
        <v>129</v>
      </c>
      <c r="K120" s="81">
        <v>10.989010989010989</v>
      </c>
    </row>
    <row r="121" spans="1:12" ht="15" customHeight="1" x14ac:dyDescent="0.2">
      <c r="B121" s="9" t="s">
        <v>0</v>
      </c>
      <c r="C121" s="7">
        <v>182</v>
      </c>
      <c r="D121" s="60">
        <f t="shared" si="8"/>
        <v>100</v>
      </c>
      <c r="E121" s="59"/>
      <c r="F121" s="58"/>
      <c r="G121" s="59"/>
      <c r="H121" s="58"/>
    </row>
    <row r="122" spans="1:12" ht="15" customHeight="1" x14ac:dyDescent="0.2">
      <c r="D122" s="4"/>
      <c r="E122" s="59"/>
      <c r="F122" s="58"/>
    </row>
    <row r="123" spans="1:12" ht="15" customHeight="1" x14ac:dyDescent="0.2">
      <c r="A123" s="1" t="s">
        <v>59</v>
      </c>
      <c r="D123" s="4"/>
      <c r="F123" s="4"/>
      <c r="G123" s="5" t="s">
        <v>128</v>
      </c>
    </row>
    <row r="124" spans="1:12" ht="15" customHeight="1" x14ac:dyDescent="0.2">
      <c r="B124" s="1" t="s">
        <v>127</v>
      </c>
      <c r="D124" s="4"/>
      <c r="F124" s="4"/>
      <c r="G124" s="5" t="s">
        <v>126</v>
      </c>
    </row>
    <row r="125" spans="1:12" ht="15" customHeight="1" x14ac:dyDescent="0.2">
      <c r="B125" s="1" t="s">
        <v>125</v>
      </c>
      <c r="D125" s="4"/>
      <c r="F125" s="4"/>
      <c r="G125" s="4" t="s">
        <v>82</v>
      </c>
    </row>
    <row r="126" spans="1:12" ht="15" customHeight="1" x14ac:dyDescent="0.2">
      <c r="B126" s="1" t="s">
        <v>124</v>
      </c>
      <c r="D126" s="4"/>
      <c r="F126" s="4"/>
      <c r="G126" s="4" t="s">
        <v>80</v>
      </c>
    </row>
    <row r="127" spans="1:12" s="29" customFormat="1" ht="15.75" customHeight="1" x14ac:dyDescent="0.2">
      <c r="A127" s="80" t="s">
        <v>123</v>
      </c>
      <c r="B127" s="79" t="s">
        <v>122</v>
      </c>
      <c r="C127" s="78"/>
      <c r="D127" s="78"/>
      <c r="E127" s="78"/>
      <c r="F127" s="78"/>
      <c r="G127" s="78"/>
      <c r="H127" s="77"/>
      <c r="I127" s="76"/>
      <c r="J127" s="31"/>
      <c r="K127" s="30"/>
      <c r="L127" s="30"/>
    </row>
    <row r="128" spans="1:12" s="29" customFormat="1" ht="20.25" customHeight="1" x14ac:dyDescent="0.2">
      <c r="A128" s="75"/>
      <c r="B128" s="74" t="s">
        <v>121</v>
      </c>
      <c r="C128" s="73"/>
      <c r="D128" s="73"/>
      <c r="E128" s="73"/>
      <c r="F128" s="73"/>
      <c r="G128" s="73"/>
      <c r="H128" s="72"/>
      <c r="I128" s="71"/>
      <c r="J128" s="31"/>
      <c r="K128" s="30"/>
      <c r="L128" s="30"/>
    </row>
    <row r="129" spans="1:13" s="29" customFormat="1" ht="15" customHeight="1" x14ac:dyDescent="0.2">
      <c r="B129" s="1" t="s">
        <v>104</v>
      </c>
      <c r="C129" s="59"/>
      <c r="D129" s="58"/>
      <c r="E129" s="58"/>
      <c r="F129" s="58"/>
      <c r="G129" s="58"/>
      <c r="H129" s="58"/>
      <c r="I129" s="68" t="s">
        <v>63</v>
      </c>
      <c r="J129" s="31"/>
      <c r="K129" s="30"/>
      <c r="L129" s="30"/>
    </row>
    <row r="130" spans="1:13" ht="15" customHeight="1" x14ac:dyDescent="0.2">
      <c r="B130" s="67"/>
      <c r="C130" s="27" t="s">
        <v>6</v>
      </c>
      <c r="D130" s="66"/>
      <c r="E130" s="4"/>
      <c r="F130" s="4"/>
      <c r="G130" s="4"/>
      <c r="J130" s="3" t="s">
        <v>120</v>
      </c>
      <c r="K130" s="3">
        <v>18.7</v>
      </c>
      <c r="M130" s="29"/>
    </row>
    <row r="131" spans="1:13" ht="15" customHeight="1" x14ac:dyDescent="0.2">
      <c r="B131" s="65"/>
      <c r="C131" s="23" t="s">
        <v>2</v>
      </c>
      <c r="D131" s="64" t="s">
        <v>3</v>
      </c>
      <c r="E131" s="4"/>
      <c r="F131" s="4"/>
      <c r="G131" s="4"/>
      <c r="J131" s="3" t="s">
        <v>119</v>
      </c>
      <c r="K131" s="3">
        <v>17.600000000000001</v>
      </c>
      <c r="M131" s="29"/>
    </row>
    <row r="132" spans="1:13" ht="15" customHeight="1" x14ac:dyDescent="0.2">
      <c r="A132" s="1">
        <v>1</v>
      </c>
      <c r="B132" s="21" t="s">
        <v>118</v>
      </c>
      <c r="C132" s="19">
        <v>32</v>
      </c>
      <c r="D132" s="63">
        <f t="shared" ref="D132:D140" si="9">C132/C$140*100</f>
        <v>17.582417582417584</v>
      </c>
      <c r="E132" s="4"/>
      <c r="F132" s="4"/>
      <c r="G132" s="4"/>
      <c r="J132" s="3" t="s">
        <v>117</v>
      </c>
      <c r="K132" s="3">
        <v>15.9</v>
      </c>
      <c r="M132" s="29"/>
    </row>
    <row r="133" spans="1:13" ht="15" customHeight="1" x14ac:dyDescent="0.2">
      <c r="A133" s="1">
        <v>2</v>
      </c>
      <c r="B133" s="17" t="s">
        <v>116</v>
      </c>
      <c r="C133" s="15">
        <v>29</v>
      </c>
      <c r="D133" s="62">
        <f t="shared" si="9"/>
        <v>15.934065934065933</v>
      </c>
      <c r="E133" s="4"/>
      <c r="F133" s="4"/>
      <c r="G133" s="4"/>
      <c r="J133" s="3" t="s">
        <v>115</v>
      </c>
      <c r="K133" s="3">
        <v>15.4</v>
      </c>
      <c r="M133" s="29"/>
    </row>
    <row r="134" spans="1:13" ht="15" customHeight="1" x14ac:dyDescent="0.2">
      <c r="A134" s="1">
        <v>3</v>
      </c>
      <c r="B134" s="17" t="s">
        <v>114</v>
      </c>
      <c r="C134" s="15">
        <v>34</v>
      </c>
      <c r="D134" s="62">
        <f t="shared" si="9"/>
        <v>18.681318681318682</v>
      </c>
      <c r="E134" s="4"/>
      <c r="F134" s="4"/>
      <c r="G134" s="4"/>
      <c r="J134" s="3" t="s">
        <v>112</v>
      </c>
      <c r="K134" s="3">
        <v>9.9</v>
      </c>
      <c r="M134" s="29"/>
    </row>
    <row r="135" spans="1:13" ht="15" customHeight="1" x14ac:dyDescent="0.2">
      <c r="A135" s="1">
        <v>4</v>
      </c>
      <c r="B135" s="17" t="s">
        <v>113</v>
      </c>
      <c r="C135" s="15">
        <v>28</v>
      </c>
      <c r="D135" s="62">
        <f t="shared" si="9"/>
        <v>15.384615384615385</v>
      </c>
      <c r="E135" s="4"/>
      <c r="F135" s="4"/>
      <c r="G135" s="4"/>
      <c r="J135" s="17" t="s">
        <v>110</v>
      </c>
      <c r="K135" s="3">
        <v>6</v>
      </c>
      <c r="M135" s="29"/>
    </row>
    <row r="136" spans="1:13" ht="15" customHeight="1" x14ac:dyDescent="0.2">
      <c r="A136" s="1">
        <v>5</v>
      </c>
      <c r="B136" s="17" t="s">
        <v>112</v>
      </c>
      <c r="C136" s="15">
        <v>18</v>
      </c>
      <c r="D136" s="62">
        <f t="shared" si="9"/>
        <v>9.8901098901098905</v>
      </c>
      <c r="E136" s="4"/>
      <c r="F136" s="4"/>
      <c r="G136" s="4"/>
      <c r="J136" s="3" t="s">
        <v>111</v>
      </c>
      <c r="K136" s="3">
        <v>3.8</v>
      </c>
      <c r="M136" s="29"/>
    </row>
    <row r="137" spans="1:13" ht="15" customHeight="1" x14ac:dyDescent="0.2">
      <c r="A137" s="1">
        <v>6</v>
      </c>
      <c r="B137" s="17" t="s">
        <v>110</v>
      </c>
      <c r="C137" s="15">
        <v>11</v>
      </c>
      <c r="D137" s="62">
        <f t="shared" si="9"/>
        <v>6.0439560439560438</v>
      </c>
      <c r="E137" s="4"/>
      <c r="F137" s="4"/>
      <c r="G137" s="4"/>
      <c r="J137" s="3" t="s">
        <v>60</v>
      </c>
      <c r="K137" s="3">
        <v>26.9</v>
      </c>
      <c r="M137" s="29"/>
    </row>
    <row r="138" spans="1:13" ht="15" customHeight="1" x14ac:dyDescent="0.2">
      <c r="A138" s="1">
        <v>7</v>
      </c>
      <c r="B138" s="17" t="s">
        <v>109</v>
      </c>
      <c r="C138" s="15">
        <v>7</v>
      </c>
      <c r="D138" s="62">
        <f t="shared" si="9"/>
        <v>3.8461538461538463</v>
      </c>
      <c r="E138" s="4"/>
      <c r="F138" s="4"/>
      <c r="G138" s="4"/>
      <c r="M138" s="29"/>
    </row>
    <row r="139" spans="1:13" ht="15" customHeight="1" x14ac:dyDescent="0.2">
      <c r="A139" s="1">
        <v>8</v>
      </c>
      <c r="B139" s="13" t="s">
        <v>60</v>
      </c>
      <c r="C139" s="11">
        <v>49</v>
      </c>
      <c r="D139" s="61">
        <f t="shared" si="9"/>
        <v>26.923076923076923</v>
      </c>
      <c r="E139" s="4"/>
      <c r="F139" s="4"/>
      <c r="G139" s="4"/>
    </row>
    <row r="140" spans="1:13" ht="15" customHeight="1" x14ac:dyDescent="0.2">
      <c r="B140" s="9" t="s">
        <v>0</v>
      </c>
      <c r="C140" s="7">
        <v>182</v>
      </c>
      <c r="D140" s="60">
        <f t="shared" si="9"/>
        <v>100</v>
      </c>
      <c r="E140" s="4"/>
      <c r="F140" s="4"/>
      <c r="G140" s="4"/>
    </row>
    <row r="141" spans="1:13" ht="15" customHeight="1" x14ac:dyDescent="0.2">
      <c r="D141" s="4"/>
      <c r="F141" s="4"/>
    </row>
    <row r="142" spans="1:13" ht="15" customHeight="1" x14ac:dyDescent="0.2">
      <c r="A142" s="1" t="s">
        <v>59</v>
      </c>
      <c r="D142" s="4"/>
      <c r="F142" s="4"/>
    </row>
    <row r="143" spans="1:13" ht="15" customHeight="1" x14ac:dyDescent="0.2">
      <c r="B143" s="1" t="s">
        <v>108</v>
      </c>
      <c r="D143" s="4"/>
      <c r="F143" s="4"/>
      <c r="H143" s="4" t="s">
        <v>82</v>
      </c>
    </row>
    <row r="144" spans="1:13" ht="15" customHeight="1" x14ac:dyDescent="0.2">
      <c r="B144" s="1" t="s">
        <v>107</v>
      </c>
      <c r="D144" s="4"/>
      <c r="F144" s="4"/>
      <c r="H144" s="4" t="s">
        <v>80</v>
      </c>
    </row>
    <row r="145" spans="1:12" ht="8.25" customHeight="1" x14ac:dyDescent="0.2">
      <c r="D145" s="4"/>
      <c r="F145" s="4"/>
    </row>
    <row r="146" spans="1:12" s="29" customFormat="1" ht="20.25" customHeight="1" x14ac:dyDescent="0.2">
      <c r="A146" s="36" t="s">
        <v>106</v>
      </c>
      <c r="B146" s="35" t="s">
        <v>105</v>
      </c>
      <c r="C146" s="34"/>
      <c r="D146" s="34"/>
      <c r="E146" s="34"/>
      <c r="F146" s="34"/>
      <c r="G146" s="34"/>
      <c r="H146" s="33"/>
      <c r="I146" s="32"/>
      <c r="J146" s="31"/>
      <c r="K146" s="30"/>
      <c r="L146" s="30"/>
    </row>
    <row r="147" spans="1:12" s="29" customFormat="1" ht="15" customHeight="1" x14ac:dyDescent="0.2">
      <c r="B147" s="1" t="s">
        <v>104</v>
      </c>
      <c r="C147" s="59"/>
      <c r="D147" s="58"/>
      <c r="E147" s="59"/>
      <c r="F147" s="58"/>
      <c r="G147" s="59"/>
      <c r="H147" s="58"/>
      <c r="I147" s="68" t="s">
        <v>63</v>
      </c>
      <c r="J147" s="3" t="s">
        <v>102</v>
      </c>
      <c r="K147" s="3">
        <v>23.1</v>
      </c>
      <c r="L147" s="30"/>
    </row>
    <row r="148" spans="1:12" ht="15" customHeight="1" x14ac:dyDescent="0.2">
      <c r="B148" s="67"/>
      <c r="C148" s="27" t="s">
        <v>6</v>
      </c>
      <c r="D148" s="66"/>
      <c r="E148" s="59"/>
      <c r="F148" s="58"/>
      <c r="G148" s="59"/>
      <c r="H148" s="58"/>
      <c r="J148" s="3" t="s">
        <v>100</v>
      </c>
      <c r="K148" s="3">
        <v>20.9</v>
      </c>
    </row>
    <row r="149" spans="1:12" ht="15" customHeight="1" x14ac:dyDescent="0.2">
      <c r="B149" s="65"/>
      <c r="C149" s="23" t="s">
        <v>2</v>
      </c>
      <c r="D149" s="64" t="s">
        <v>3</v>
      </c>
      <c r="E149" s="59"/>
      <c r="F149" s="58"/>
      <c r="G149" s="59"/>
      <c r="H149" s="58"/>
      <c r="J149" s="3" t="s">
        <v>103</v>
      </c>
      <c r="K149" s="3">
        <v>17.600000000000001</v>
      </c>
    </row>
    <row r="150" spans="1:12" ht="15" customHeight="1" x14ac:dyDescent="0.2">
      <c r="A150" s="1">
        <v>1</v>
      </c>
      <c r="B150" s="21" t="s">
        <v>102</v>
      </c>
      <c r="C150" s="19">
        <v>42</v>
      </c>
      <c r="D150" s="63">
        <f t="shared" ref="D150:D157" si="10">C150/C$157*100</f>
        <v>23.076923076923077</v>
      </c>
      <c r="E150" s="59"/>
      <c r="F150" s="58"/>
      <c r="G150" s="59"/>
      <c r="H150" s="58"/>
      <c r="J150" s="3" t="s">
        <v>99</v>
      </c>
      <c r="K150" s="3">
        <v>7.1</v>
      </c>
    </row>
    <row r="151" spans="1:12" ht="15" customHeight="1" x14ac:dyDescent="0.2">
      <c r="A151" s="1">
        <v>2</v>
      </c>
      <c r="B151" s="17" t="s">
        <v>101</v>
      </c>
      <c r="C151" s="15">
        <v>11</v>
      </c>
      <c r="D151" s="62">
        <f t="shared" si="10"/>
        <v>6.0439560439560438</v>
      </c>
      <c r="E151" s="59"/>
      <c r="F151" s="58"/>
      <c r="G151" s="59"/>
      <c r="H151" s="58"/>
      <c r="J151" s="3" t="s">
        <v>101</v>
      </c>
      <c r="K151" s="3">
        <v>6</v>
      </c>
    </row>
    <row r="152" spans="1:12" ht="15" customHeight="1" x14ac:dyDescent="0.2">
      <c r="A152" s="1">
        <v>3</v>
      </c>
      <c r="B152" s="17" t="s">
        <v>100</v>
      </c>
      <c r="C152" s="15">
        <v>38</v>
      </c>
      <c r="D152" s="62">
        <f t="shared" si="10"/>
        <v>20.87912087912088</v>
      </c>
      <c r="E152" s="59"/>
      <c r="F152" s="58"/>
      <c r="G152" s="59"/>
      <c r="H152" s="58"/>
      <c r="J152" s="3" t="s">
        <v>79</v>
      </c>
      <c r="K152" s="3">
        <v>2.2000000000000002</v>
      </c>
    </row>
    <row r="153" spans="1:12" ht="15" customHeight="1" x14ac:dyDescent="0.2">
      <c r="A153" s="1">
        <v>4</v>
      </c>
      <c r="B153" s="17" t="s">
        <v>99</v>
      </c>
      <c r="C153" s="15">
        <v>13</v>
      </c>
      <c r="D153" s="62">
        <f t="shared" si="10"/>
        <v>7.1428571428571423</v>
      </c>
      <c r="E153" s="59"/>
      <c r="F153" s="58"/>
      <c r="G153" s="59"/>
      <c r="H153" s="58"/>
      <c r="J153" s="3" t="s">
        <v>97</v>
      </c>
      <c r="K153" s="3">
        <v>36.799999999999997</v>
      </c>
    </row>
    <row r="154" spans="1:12" ht="15" customHeight="1" x14ac:dyDescent="0.2">
      <c r="A154" s="1">
        <v>5</v>
      </c>
      <c r="B154" s="17" t="s">
        <v>98</v>
      </c>
      <c r="C154" s="15">
        <v>32</v>
      </c>
      <c r="D154" s="62">
        <f t="shared" si="10"/>
        <v>17.582417582417584</v>
      </c>
      <c r="E154" s="59"/>
      <c r="F154" s="58"/>
      <c r="G154" s="59"/>
      <c r="H154" s="58"/>
    </row>
    <row r="155" spans="1:12" ht="15" customHeight="1" x14ac:dyDescent="0.2">
      <c r="A155" s="1">
        <v>6</v>
      </c>
      <c r="B155" s="17" t="s">
        <v>79</v>
      </c>
      <c r="C155" s="15">
        <v>4</v>
      </c>
      <c r="D155" s="62">
        <f t="shared" si="10"/>
        <v>2.197802197802198</v>
      </c>
      <c r="E155" s="59"/>
      <c r="F155" s="58"/>
      <c r="G155" s="59"/>
      <c r="H155" s="58"/>
    </row>
    <row r="156" spans="1:12" ht="15" customHeight="1" x14ac:dyDescent="0.2">
      <c r="A156" s="1">
        <v>7</v>
      </c>
      <c r="B156" s="13" t="s">
        <v>97</v>
      </c>
      <c r="C156" s="11">
        <v>67</v>
      </c>
      <c r="D156" s="61">
        <f t="shared" si="10"/>
        <v>36.813186813186817</v>
      </c>
      <c r="E156" s="59"/>
      <c r="F156" s="58"/>
      <c r="G156" s="59"/>
      <c r="H156" s="58"/>
    </row>
    <row r="157" spans="1:12" ht="15" customHeight="1" x14ac:dyDescent="0.2">
      <c r="B157" s="9" t="s">
        <v>0</v>
      </c>
      <c r="C157" s="7">
        <v>182</v>
      </c>
      <c r="D157" s="60">
        <f t="shared" si="10"/>
        <v>100</v>
      </c>
      <c r="E157" s="59"/>
      <c r="F157" s="58"/>
      <c r="G157" s="59"/>
      <c r="H157" s="58"/>
    </row>
    <row r="158" spans="1:12" ht="15" customHeight="1" x14ac:dyDescent="0.2">
      <c r="D158" s="4"/>
      <c r="E158" s="59"/>
      <c r="F158" s="58"/>
      <c r="G158" s="59"/>
      <c r="H158" s="58"/>
    </row>
    <row r="159" spans="1:12" ht="15" customHeight="1" x14ac:dyDescent="0.2">
      <c r="A159" s="1" t="s">
        <v>59</v>
      </c>
      <c r="D159" s="4"/>
      <c r="F159" s="4"/>
    </row>
    <row r="160" spans="1:12" ht="15" customHeight="1" x14ac:dyDescent="0.2">
      <c r="B160" s="1" t="s">
        <v>96</v>
      </c>
      <c r="D160" s="4"/>
      <c r="F160" s="4"/>
      <c r="H160" s="4" t="s">
        <v>82</v>
      </c>
    </row>
    <row r="161" spans="1:12" ht="15" customHeight="1" x14ac:dyDescent="0.2">
      <c r="B161" s="1" t="s">
        <v>95</v>
      </c>
      <c r="D161" s="4"/>
      <c r="F161" s="4"/>
      <c r="H161" s="4" t="s">
        <v>80</v>
      </c>
    </row>
    <row r="162" spans="1:12" ht="15" customHeight="1" x14ac:dyDescent="0.2">
      <c r="B162" s="1" t="s">
        <v>94</v>
      </c>
      <c r="D162" s="4"/>
      <c r="F162" s="4"/>
    </row>
    <row r="163" spans="1:12" ht="15" customHeight="1" x14ac:dyDescent="0.2">
      <c r="D163" s="4"/>
      <c r="F163" s="4"/>
    </row>
    <row r="164" spans="1:12" ht="15" customHeight="1" x14ac:dyDescent="0.2">
      <c r="D164" s="4"/>
      <c r="F164" s="4"/>
    </row>
    <row r="165" spans="1:12" s="29" customFormat="1" ht="20.25" customHeight="1" x14ac:dyDescent="0.2">
      <c r="A165" s="36" t="s">
        <v>93</v>
      </c>
      <c r="B165" s="35" t="s">
        <v>92</v>
      </c>
      <c r="C165" s="34"/>
      <c r="D165" s="34"/>
      <c r="E165" s="34"/>
      <c r="F165" s="34"/>
      <c r="G165" s="34"/>
      <c r="H165" s="33"/>
      <c r="I165" s="32"/>
      <c r="J165" s="31"/>
      <c r="K165" s="30"/>
      <c r="L165" s="30"/>
    </row>
    <row r="166" spans="1:12" s="29" customFormat="1" ht="15" customHeight="1" x14ac:dyDescent="0.2">
      <c r="B166" s="1" t="s">
        <v>72</v>
      </c>
      <c r="C166" s="59"/>
      <c r="D166" s="58"/>
      <c r="E166" s="59"/>
      <c r="F166" s="58"/>
      <c r="G166" s="59"/>
      <c r="H166" s="58"/>
      <c r="I166" s="68" t="s">
        <v>63</v>
      </c>
      <c r="J166" s="31"/>
      <c r="K166" s="30"/>
      <c r="L166" s="30"/>
    </row>
    <row r="167" spans="1:12" ht="15" customHeight="1" x14ac:dyDescent="0.2">
      <c r="B167" s="67"/>
      <c r="C167" s="27" t="s">
        <v>6</v>
      </c>
      <c r="D167" s="66"/>
      <c r="E167" s="27" t="s">
        <v>91</v>
      </c>
      <c r="F167" s="66"/>
      <c r="G167" s="70" t="s">
        <v>90</v>
      </c>
      <c r="H167" s="69"/>
      <c r="J167" s="3" t="s">
        <v>89</v>
      </c>
      <c r="K167" s="3">
        <v>38.666666666666664</v>
      </c>
    </row>
    <row r="168" spans="1:12" ht="15" customHeight="1" x14ac:dyDescent="0.2">
      <c r="B168" s="65"/>
      <c r="C168" s="23" t="s">
        <v>2</v>
      </c>
      <c r="D168" s="64" t="s">
        <v>3</v>
      </c>
      <c r="E168" s="23" t="s">
        <v>2</v>
      </c>
      <c r="F168" s="64" t="s">
        <v>3</v>
      </c>
      <c r="G168" s="70" t="s">
        <v>88</v>
      </c>
      <c r="H168" s="69"/>
      <c r="J168" s="3" t="s">
        <v>84</v>
      </c>
      <c r="K168" s="3">
        <v>36</v>
      </c>
    </row>
    <row r="169" spans="1:12" ht="15" customHeight="1" x14ac:dyDescent="0.2">
      <c r="A169" s="1">
        <v>1</v>
      </c>
      <c r="B169" s="21" t="s">
        <v>87</v>
      </c>
      <c r="C169" s="19">
        <v>17</v>
      </c>
      <c r="D169" s="63">
        <f t="shared" ref="D169:D176" si="11">C169/C$176*100</f>
        <v>22.666666666666664</v>
      </c>
      <c r="E169" s="19">
        <v>6</v>
      </c>
      <c r="F169" s="63">
        <f t="shared" ref="F169:F176" si="12">E169/E$176*100</f>
        <v>25</v>
      </c>
      <c r="G169" s="59"/>
      <c r="H169" s="58"/>
      <c r="J169" s="3" t="s">
        <v>87</v>
      </c>
      <c r="K169" s="3">
        <v>22.666666666666664</v>
      </c>
    </row>
    <row r="170" spans="1:12" ht="15" customHeight="1" x14ac:dyDescent="0.2">
      <c r="A170" s="1">
        <v>2</v>
      </c>
      <c r="B170" s="17" t="s">
        <v>86</v>
      </c>
      <c r="C170" s="15">
        <v>11</v>
      </c>
      <c r="D170" s="62">
        <f t="shared" si="11"/>
        <v>14.666666666666666</v>
      </c>
      <c r="E170" s="15">
        <v>6</v>
      </c>
      <c r="F170" s="62">
        <f t="shared" si="12"/>
        <v>25</v>
      </c>
      <c r="G170" s="59"/>
      <c r="H170" s="58"/>
      <c r="J170" s="3" t="s">
        <v>86</v>
      </c>
      <c r="K170" s="3">
        <v>14.666666666666666</v>
      </c>
    </row>
    <row r="171" spans="1:12" ht="15" customHeight="1" x14ac:dyDescent="0.2">
      <c r="A171" s="1">
        <v>3</v>
      </c>
      <c r="B171" s="17" t="s">
        <v>85</v>
      </c>
      <c r="C171" s="15">
        <v>29</v>
      </c>
      <c r="D171" s="62">
        <f t="shared" si="11"/>
        <v>38.666666666666664</v>
      </c>
      <c r="E171" s="15">
        <v>15</v>
      </c>
      <c r="F171" s="62">
        <f t="shared" si="12"/>
        <v>62.5</v>
      </c>
      <c r="G171" s="59"/>
      <c r="H171" s="58"/>
      <c r="J171" s="3" t="s">
        <v>81</v>
      </c>
      <c r="K171" s="3">
        <v>8</v>
      </c>
    </row>
    <row r="172" spans="1:12" ht="15" customHeight="1" x14ac:dyDescent="0.2">
      <c r="A172" s="1">
        <v>4</v>
      </c>
      <c r="B172" s="17" t="s">
        <v>84</v>
      </c>
      <c r="C172" s="15">
        <v>27</v>
      </c>
      <c r="D172" s="62">
        <f t="shared" si="11"/>
        <v>36</v>
      </c>
      <c r="E172" s="15">
        <v>5</v>
      </c>
      <c r="F172" s="62">
        <f t="shared" si="12"/>
        <v>20.833333333333336</v>
      </c>
      <c r="G172" s="59"/>
      <c r="H172" s="58"/>
      <c r="J172" s="3" t="s">
        <v>83</v>
      </c>
      <c r="K172" s="3">
        <v>2.666666666666667</v>
      </c>
    </row>
    <row r="173" spans="1:12" ht="15" customHeight="1" x14ac:dyDescent="0.2">
      <c r="A173" s="1">
        <v>5</v>
      </c>
      <c r="B173" s="17" t="s">
        <v>83</v>
      </c>
      <c r="C173" s="15">
        <v>2</v>
      </c>
      <c r="D173" s="62">
        <f t="shared" si="11"/>
        <v>2.666666666666667</v>
      </c>
      <c r="E173" s="15">
        <v>0</v>
      </c>
      <c r="F173" s="62">
        <f t="shared" si="12"/>
        <v>0</v>
      </c>
      <c r="G173" s="59"/>
      <c r="H173" s="58"/>
      <c r="I173" s="4" t="s">
        <v>82</v>
      </c>
      <c r="J173" s="3" t="s">
        <v>79</v>
      </c>
      <c r="K173" s="3">
        <v>1.3333333333333335</v>
      </c>
    </row>
    <row r="174" spans="1:12" ht="15" customHeight="1" x14ac:dyDescent="0.2">
      <c r="A174" s="1">
        <v>6</v>
      </c>
      <c r="B174" s="17" t="s">
        <v>81</v>
      </c>
      <c r="C174" s="15">
        <v>6</v>
      </c>
      <c r="D174" s="62">
        <f t="shared" si="11"/>
        <v>8</v>
      </c>
      <c r="E174" s="15">
        <v>1</v>
      </c>
      <c r="F174" s="62">
        <f t="shared" si="12"/>
        <v>4.1666666666666661</v>
      </c>
      <c r="G174" s="59"/>
      <c r="H174" s="58"/>
      <c r="I174" s="4" t="s">
        <v>80</v>
      </c>
    </row>
    <row r="175" spans="1:12" ht="15" customHeight="1" x14ac:dyDescent="0.2">
      <c r="A175" s="1">
        <v>7</v>
      </c>
      <c r="B175" s="13" t="s">
        <v>79</v>
      </c>
      <c r="C175" s="11">
        <v>1</v>
      </c>
      <c r="D175" s="61">
        <f t="shared" si="11"/>
        <v>1.3333333333333335</v>
      </c>
      <c r="E175" s="11">
        <v>0</v>
      </c>
      <c r="F175" s="61">
        <f t="shared" si="12"/>
        <v>0</v>
      </c>
      <c r="G175" s="59"/>
      <c r="H175" s="58"/>
    </row>
    <row r="176" spans="1:12" ht="15" customHeight="1" x14ac:dyDescent="0.2">
      <c r="B176" s="9" t="s">
        <v>0</v>
      </c>
      <c r="C176" s="7">
        <v>75</v>
      </c>
      <c r="D176" s="60">
        <f t="shared" si="11"/>
        <v>100</v>
      </c>
      <c r="E176" s="7">
        <v>24</v>
      </c>
      <c r="F176" s="60">
        <f t="shared" si="12"/>
        <v>100</v>
      </c>
      <c r="G176" s="59"/>
      <c r="H176" s="58"/>
    </row>
    <row r="177" spans="1:12" ht="15" customHeight="1" x14ac:dyDescent="0.2">
      <c r="D177" s="4"/>
      <c r="F177" s="4"/>
    </row>
    <row r="178" spans="1:12" ht="15" customHeight="1" x14ac:dyDescent="0.2">
      <c r="A178" s="1" t="s">
        <v>59</v>
      </c>
      <c r="D178" s="4"/>
      <c r="F178" s="4"/>
    </row>
    <row r="179" spans="1:12" ht="15" customHeight="1" x14ac:dyDescent="0.2">
      <c r="B179" s="1" t="s">
        <v>78</v>
      </c>
      <c r="D179" s="4"/>
      <c r="F179" s="4"/>
    </row>
    <row r="180" spans="1:12" ht="15" customHeight="1" x14ac:dyDescent="0.2">
      <c r="B180" s="1" t="s">
        <v>77</v>
      </c>
      <c r="D180" s="4"/>
      <c r="F180" s="4"/>
    </row>
    <row r="181" spans="1:12" ht="15" customHeight="1" x14ac:dyDescent="0.2">
      <c r="B181" s="1" t="s">
        <v>76</v>
      </c>
      <c r="D181" s="4"/>
      <c r="F181" s="4"/>
    </row>
    <row r="182" spans="1:12" ht="15" customHeight="1" x14ac:dyDescent="0.2">
      <c r="B182" s="1" t="s">
        <v>75</v>
      </c>
      <c r="D182" s="4"/>
      <c r="F182" s="4"/>
    </row>
    <row r="183" spans="1:12" ht="15" customHeight="1" x14ac:dyDescent="0.2">
      <c r="D183" s="4"/>
      <c r="F183" s="4"/>
    </row>
    <row r="184" spans="1:12" ht="15" customHeight="1" x14ac:dyDescent="0.2">
      <c r="D184" s="4"/>
      <c r="F184" s="4"/>
    </row>
    <row r="185" spans="1:12" ht="15" customHeight="1" x14ac:dyDescent="0.2">
      <c r="D185" s="4"/>
      <c r="F185" s="4"/>
    </row>
    <row r="186" spans="1:12" ht="15" customHeight="1" x14ac:dyDescent="0.2">
      <c r="D186" s="4"/>
      <c r="F186" s="4"/>
    </row>
    <row r="187" spans="1:12" ht="15" customHeight="1" x14ac:dyDescent="0.2">
      <c r="D187" s="4"/>
      <c r="F187" s="4"/>
    </row>
    <row r="188" spans="1:12" ht="11.25" customHeight="1" x14ac:dyDescent="0.2">
      <c r="D188" s="4"/>
      <c r="F188" s="4"/>
    </row>
    <row r="189" spans="1:12" s="29" customFormat="1" ht="20.25" customHeight="1" x14ac:dyDescent="0.2">
      <c r="A189" s="36" t="s">
        <v>74</v>
      </c>
      <c r="B189" s="35" t="s">
        <v>73</v>
      </c>
      <c r="C189" s="34"/>
      <c r="D189" s="34"/>
      <c r="E189" s="34"/>
      <c r="F189" s="34"/>
      <c r="G189" s="34"/>
      <c r="H189" s="33"/>
      <c r="I189" s="32"/>
      <c r="J189" s="30"/>
      <c r="K189" s="30"/>
      <c r="L189" s="30"/>
    </row>
    <row r="190" spans="1:12" s="29" customFormat="1" ht="15" customHeight="1" x14ac:dyDescent="0.2">
      <c r="B190" s="1" t="s">
        <v>72</v>
      </c>
      <c r="C190" s="59"/>
      <c r="D190" s="58"/>
      <c r="E190" s="59"/>
      <c r="F190" s="58"/>
      <c r="G190" s="59"/>
      <c r="H190" s="58"/>
      <c r="I190" s="68" t="s">
        <v>63</v>
      </c>
      <c r="J190" s="3"/>
      <c r="K190" s="2"/>
      <c r="L190" s="2"/>
    </row>
    <row r="191" spans="1:12" ht="15" customHeight="1" x14ac:dyDescent="0.2">
      <c r="B191" s="67"/>
      <c r="C191" s="27" t="s">
        <v>6</v>
      </c>
      <c r="D191" s="66"/>
      <c r="E191" s="59"/>
      <c r="F191" s="58"/>
      <c r="G191" s="59"/>
      <c r="H191" s="58"/>
    </row>
    <row r="192" spans="1:12" ht="15" customHeight="1" x14ac:dyDescent="0.2">
      <c r="B192" s="65"/>
      <c r="C192" s="23" t="s">
        <v>2</v>
      </c>
      <c r="D192" s="64" t="s">
        <v>3</v>
      </c>
      <c r="E192" s="59"/>
      <c r="F192" s="58"/>
      <c r="G192" s="59"/>
      <c r="H192" s="58"/>
    </row>
    <row r="193" spans="1:12" ht="15" customHeight="1" x14ac:dyDescent="0.2">
      <c r="A193" s="1">
        <v>1</v>
      </c>
      <c r="B193" s="21" t="s">
        <v>71</v>
      </c>
      <c r="C193" s="19">
        <v>44</v>
      </c>
      <c r="D193" s="63">
        <f>C193/C$196*100</f>
        <v>58.666666666666664</v>
      </c>
      <c r="E193" s="59"/>
      <c r="F193" s="58"/>
      <c r="G193" s="59"/>
      <c r="H193" s="58"/>
    </row>
    <row r="194" spans="1:12" ht="15" customHeight="1" x14ac:dyDescent="0.2">
      <c r="A194" s="1">
        <v>2</v>
      </c>
      <c r="B194" s="17" t="s">
        <v>70</v>
      </c>
      <c r="C194" s="15">
        <v>35</v>
      </c>
      <c r="D194" s="62">
        <f>C194/C$196*100</f>
        <v>46.666666666666664</v>
      </c>
      <c r="E194" s="59"/>
      <c r="F194" s="58"/>
      <c r="G194" s="59"/>
      <c r="H194" s="58"/>
    </row>
    <row r="195" spans="1:12" ht="15" customHeight="1" x14ac:dyDescent="0.2">
      <c r="A195" s="1">
        <v>3</v>
      </c>
      <c r="B195" s="13" t="s">
        <v>69</v>
      </c>
      <c r="C195" s="11">
        <v>18</v>
      </c>
      <c r="D195" s="61">
        <f>C195/C$196*100</f>
        <v>24</v>
      </c>
      <c r="E195" s="59"/>
      <c r="F195" s="58"/>
      <c r="G195" s="59"/>
      <c r="H195" s="58"/>
    </row>
    <row r="196" spans="1:12" ht="15" customHeight="1" x14ac:dyDescent="0.2">
      <c r="B196" s="9" t="s">
        <v>0</v>
      </c>
      <c r="C196" s="7">
        <v>75</v>
      </c>
      <c r="D196" s="60">
        <f>C196/C$196*100</f>
        <v>100</v>
      </c>
      <c r="E196" s="59"/>
      <c r="F196" s="58"/>
      <c r="G196" s="59"/>
      <c r="H196" s="58"/>
      <c r="J196" s="31"/>
      <c r="K196" s="30"/>
      <c r="L196" s="30"/>
    </row>
    <row r="197" spans="1:12" ht="15" customHeight="1" x14ac:dyDescent="0.2">
      <c r="D197" s="4"/>
      <c r="E197" s="59"/>
      <c r="F197" s="58"/>
      <c r="G197" s="59"/>
      <c r="H197" s="58"/>
    </row>
    <row r="198" spans="1:12" ht="15" customHeight="1" x14ac:dyDescent="0.2">
      <c r="A198" s="1" t="s">
        <v>59</v>
      </c>
      <c r="D198" s="4"/>
      <c r="E198" s="59"/>
      <c r="F198" s="58"/>
      <c r="G198" s="59"/>
      <c r="H198" s="58"/>
    </row>
    <row r="199" spans="1:12" ht="15" customHeight="1" x14ac:dyDescent="0.2">
      <c r="B199" s="1" t="s">
        <v>68</v>
      </c>
      <c r="D199" s="4"/>
      <c r="E199" s="59"/>
      <c r="F199" s="58"/>
      <c r="G199" s="59"/>
      <c r="H199" s="58"/>
    </row>
    <row r="200" spans="1:12" ht="15" customHeight="1" x14ac:dyDescent="0.2">
      <c r="B200" s="1" t="s">
        <v>67</v>
      </c>
      <c r="D200" s="4"/>
      <c r="E200" s="59"/>
      <c r="F200" s="58"/>
      <c r="G200" s="59"/>
      <c r="H200" s="58"/>
    </row>
    <row r="201" spans="1:12" ht="15" customHeight="1" x14ac:dyDescent="0.2">
      <c r="D201" s="4"/>
      <c r="E201" s="59"/>
      <c r="F201" s="58"/>
      <c r="G201" s="59"/>
      <c r="H201" s="58"/>
    </row>
    <row r="202" spans="1:12" s="29" customFormat="1" ht="20.25" customHeight="1" x14ac:dyDescent="0.2">
      <c r="A202" s="36" t="s">
        <v>66</v>
      </c>
      <c r="B202" s="35" t="s">
        <v>65</v>
      </c>
      <c r="C202" s="34"/>
      <c r="D202" s="34"/>
      <c r="E202" s="34"/>
      <c r="F202" s="34"/>
      <c r="G202" s="34"/>
      <c r="H202" s="33"/>
      <c r="I202" s="32"/>
      <c r="J202" s="31"/>
      <c r="K202" s="30"/>
      <c r="L202" s="30"/>
    </row>
    <row r="203" spans="1:12" s="29" customFormat="1" ht="15" customHeight="1" x14ac:dyDescent="0.2">
      <c r="B203" s="1" t="s">
        <v>64</v>
      </c>
      <c r="C203" s="59"/>
      <c r="D203" s="58"/>
      <c r="E203" s="59"/>
      <c r="F203" s="58"/>
      <c r="G203" s="59"/>
      <c r="H203" s="58"/>
      <c r="I203" s="68" t="s">
        <v>63</v>
      </c>
      <c r="J203" s="31"/>
      <c r="K203" s="30"/>
      <c r="L203" s="30"/>
    </row>
    <row r="204" spans="1:12" ht="15" customHeight="1" x14ac:dyDescent="0.2">
      <c r="B204" s="67"/>
      <c r="C204" s="27" t="s">
        <v>6</v>
      </c>
      <c r="D204" s="66"/>
      <c r="E204" s="59"/>
      <c r="F204" s="58"/>
      <c r="G204" s="59"/>
      <c r="H204" s="58"/>
    </row>
    <row r="205" spans="1:12" ht="15" customHeight="1" x14ac:dyDescent="0.2">
      <c r="B205" s="65"/>
      <c r="C205" s="23" t="s">
        <v>2</v>
      </c>
      <c r="D205" s="64" t="s">
        <v>3</v>
      </c>
      <c r="E205" s="59"/>
      <c r="F205" s="58"/>
      <c r="G205" s="59"/>
      <c r="H205" s="58"/>
    </row>
    <row r="206" spans="1:12" ht="15" customHeight="1" x14ac:dyDescent="0.2">
      <c r="A206" s="1">
        <v>1</v>
      </c>
      <c r="B206" s="21" t="s">
        <v>62</v>
      </c>
      <c r="C206" s="19">
        <v>15</v>
      </c>
      <c r="D206" s="63">
        <f>C206/C$209*100</f>
        <v>42.857142857142854</v>
      </c>
      <c r="E206" s="59"/>
      <c r="F206" s="58"/>
      <c r="G206" s="59"/>
      <c r="H206" s="58"/>
    </row>
    <row r="207" spans="1:12" ht="15" customHeight="1" x14ac:dyDescent="0.2">
      <c r="A207" s="1">
        <v>2</v>
      </c>
      <c r="B207" s="17" t="s">
        <v>61</v>
      </c>
      <c r="C207" s="15">
        <v>14</v>
      </c>
      <c r="D207" s="62">
        <f>C207/C$209*100</f>
        <v>40</v>
      </c>
      <c r="E207" s="59"/>
      <c r="F207" s="58"/>
      <c r="G207" s="59"/>
      <c r="H207" s="58"/>
    </row>
    <row r="208" spans="1:12" ht="15" customHeight="1" x14ac:dyDescent="0.2">
      <c r="A208" s="1">
        <v>3</v>
      </c>
      <c r="B208" s="13" t="s">
        <v>60</v>
      </c>
      <c r="C208" s="11">
        <v>10</v>
      </c>
      <c r="D208" s="61">
        <f>C208/C$209*100</f>
        <v>28.571428571428569</v>
      </c>
      <c r="E208" s="59"/>
      <c r="F208" s="58"/>
      <c r="G208" s="59"/>
      <c r="H208" s="58"/>
    </row>
    <row r="209" spans="1:12" ht="15" customHeight="1" x14ac:dyDescent="0.2">
      <c r="B209" s="9" t="s">
        <v>0</v>
      </c>
      <c r="C209" s="7">
        <v>35</v>
      </c>
      <c r="D209" s="60">
        <f>C209/C$209*100</f>
        <v>100</v>
      </c>
      <c r="E209" s="59"/>
      <c r="F209" s="58"/>
      <c r="G209" s="59"/>
      <c r="H209" s="58"/>
    </row>
    <row r="210" spans="1:12" ht="15" customHeight="1" x14ac:dyDescent="0.2">
      <c r="E210" s="59"/>
      <c r="F210" s="58"/>
      <c r="G210" s="59"/>
      <c r="H210" s="58"/>
    </row>
    <row r="211" spans="1:12" ht="15" customHeight="1" x14ac:dyDescent="0.2">
      <c r="A211" s="1" t="s">
        <v>59</v>
      </c>
      <c r="E211" s="59"/>
      <c r="F211" s="58"/>
      <c r="G211" s="59"/>
      <c r="H211" s="58"/>
    </row>
    <row r="212" spans="1:12" ht="15" customHeight="1" x14ac:dyDescent="0.2">
      <c r="B212" s="1" t="s">
        <v>58</v>
      </c>
      <c r="E212" s="59"/>
      <c r="F212" s="58"/>
      <c r="G212" s="59"/>
      <c r="H212" s="58"/>
    </row>
    <row r="213" spans="1:12" ht="15" customHeight="1" x14ac:dyDescent="0.2">
      <c r="B213" s="1" t="s">
        <v>57</v>
      </c>
      <c r="E213" s="59"/>
      <c r="F213" s="58"/>
      <c r="G213" s="59"/>
      <c r="H213" s="58"/>
    </row>
    <row r="214" spans="1:12" ht="15" customHeight="1" x14ac:dyDescent="0.2">
      <c r="E214" s="59"/>
      <c r="F214" s="58"/>
      <c r="G214" s="59"/>
      <c r="H214" s="58"/>
    </row>
    <row r="215" spans="1:12" s="29" customFormat="1" ht="20.25" customHeight="1" x14ac:dyDescent="0.2">
      <c r="A215" s="36" t="s">
        <v>56</v>
      </c>
      <c r="B215" s="35" t="s">
        <v>55</v>
      </c>
      <c r="C215" s="34"/>
      <c r="D215" s="34"/>
      <c r="E215" s="34"/>
      <c r="F215" s="34"/>
      <c r="G215" s="34"/>
      <c r="H215" s="33"/>
      <c r="I215" s="32"/>
      <c r="J215" s="31"/>
      <c r="K215" s="30"/>
      <c r="L215" s="30"/>
    </row>
    <row r="216" spans="1:12" ht="15" customHeight="1" x14ac:dyDescent="0.2">
      <c r="B216" s="1" t="s">
        <v>54</v>
      </c>
      <c r="C216" s="57"/>
      <c r="D216" s="57"/>
      <c r="E216" s="57"/>
      <c r="G216" s="57"/>
      <c r="H216" s="56"/>
      <c r="I216" s="56"/>
      <c r="J216" s="55"/>
    </row>
    <row r="217" spans="1:12" ht="15" customHeight="1" x14ac:dyDescent="0.2">
      <c r="B217" s="54" t="s">
        <v>53</v>
      </c>
      <c r="C217" s="53" t="s">
        <v>52</v>
      </c>
      <c r="D217" s="53" t="s">
        <v>22</v>
      </c>
      <c r="E217" s="52" t="s">
        <v>51</v>
      </c>
      <c r="H217" s="51"/>
      <c r="I217" s="51"/>
      <c r="J217" s="50"/>
    </row>
    <row r="218" spans="1:12" ht="15" customHeight="1" x14ac:dyDescent="0.2">
      <c r="B218" s="49" t="s">
        <v>50</v>
      </c>
      <c r="C218" s="48">
        <v>32</v>
      </c>
      <c r="D218" s="48" t="s">
        <v>14</v>
      </c>
      <c r="E218" s="47" t="s">
        <v>7</v>
      </c>
    </row>
    <row r="219" spans="1:12" ht="15" customHeight="1" x14ac:dyDescent="0.2">
      <c r="B219" s="46" t="s">
        <v>49</v>
      </c>
      <c r="C219" s="45">
        <v>31</v>
      </c>
      <c r="D219" s="45" t="s">
        <v>14</v>
      </c>
      <c r="E219" s="44" t="s">
        <v>8</v>
      </c>
    </row>
    <row r="220" spans="1:12" ht="15" customHeight="1" x14ac:dyDescent="0.2">
      <c r="B220" s="46" t="s">
        <v>48</v>
      </c>
      <c r="C220" s="45">
        <v>52</v>
      </c>
      <c r="D220" s="45" t="s">
        <v>13</v>
      </c>
      <c r="E220" s="44" t="s">
        <v>8</v>
      </c>
    </row>
    <row r="221" spans="1:12" ht="15" customHeight="1" x14ac:dyDescent="0.2">
      <c r="B221" s="46" t="s">
        <v>47</v>
      </c>
      <c r="C221" s="45">
        <v>48</v>
      </c>
      <c r="D221" s="45" t="s">
        <v>18</v>
      </c>
      <c r="E221" s="44" t="s">
        <v>8</v>
      </c>
    </row>
    <row r="222" spans="1:12" ht="15" customHeight="1" x14ac:dyDescent="0.2">
      <c r="B222" s="46" t="s">
        <v>46</v>
      </c>
      <c r="C222" s="45">
        <v>46</v>
      </c>
      <c r="D222" s="45" t="s">
        <v>15</v>
      </c>
      <c r="E222" s="44" t="s">
        <v>8</v>
      </c>
    </row>
    <row r="223" spans="1:12" ht="15" customHeight="1" x14ac:dyDescent="0.2">
      <c r="B223" s="46" t="s">
        <v>45</v>
      </c>
      <c r="C223" s="45">
        <v>56</v>
      </c>
      <c r="D223" s="45" t="s">
        <v>18</v>
      </c>
      <c r="E223" s="44" t="s">
        <v>8</v>
      </c>
    </row>
    <row r="224" spans="1:12" ht="15" customHeight="1" x14ac:dyDescent="0.2">
      <c r="B224" s="46" t="s">
        <v>221</v>
      </c>
      <c r="C224" s="45">
        <v>59</v>
      </c>
      <c r="D224" s="45" t="s">
        <v>20</v>
      </c>
      <c r="E224" s="44" t="s">
        <v>8</v>
      </c>
    </row>
    <row r="225" spans="1:5" ht="15" customHeight="1" x14ac:dyDescent="0.2">
      <c r="B225" s="46" t="s">
        <v>44</v>
      </c>
      <c r="C225" s="45">
        <v>56</v>
      </c>
      <c r="D225" s="45" t="s">
        <v>17</v>
      </c>
      <c r="E225" s="44" t="s">
        <v>8</v>
      </c>
    </row>
    <row r="226" spans="1:5" ht="15" customHeight="1" x14ac:dyDescent="0.2">
      <c r="B226" s="46" t="s">
        <v>43</v>
      </c>
      <c r="C226" s="45">
        <v>36</v>
      </c>
      <c r="D226" s="45" t="s">
        <v>17</v>
      </c>
      <c r="E226" s="44" t="s">
        <v>7</v>
      </c>
    </row>
    <row r="227" spans="1:5" ht="15" customHeight="1" x14ac:dyDescent="0.2">
      <c r="B227" s="46" t="s">
        <v>42</v>
      </c>
      <c r="C227" s="45">
        <v>54</v>
      </c>
      <c r="D227" s="45" t="s">
        <v>14</v>
      </c>
      <c r="E227" s="44" t="s">
        <v>8</v>
      </c>
    </row>
    <row r="228" spans="1:5" ht="15" customHeight="1" x14ac:dyDescent="0.2">
      <c r="B228" s="46" t="s">
        <v>41</v>
      </c>
      <c r="C228" s="45">
        <v>45</v>
      </c>
      <c r="D228" s="45" t="s">
        <v>13</v>
      </c>
      <c r="E228" s="44" t="s">
        <v>8</v>
      </c>
    </row>
    <row r="229" spans="1:5" ht="15" customHeight="1" x14ac:dyDescent="0.2">
      <c r="B229" s="46" t="s">
        <v>40</v>
      </c>
      <c r="C229" s="45">
        <v>56</v>
      </c>
      <c r="D229" s="45" t="s">
        <v>14</v>
      </c>
      <c r="E229" s="44" t="s">
        <v>7</v>
      </c>
    </row>
    <row r="230" spans="1:5" ht="15" customHeight="1" x14ac:dyDescent="0.2">
      <c r="B230" s="46" t="s">
        <v>39</v>
      </c>
      <c r="C230" s="45">
        <v>58</v>
      </c>
      <c r="D230" s="45" t="s">
        <v>15</v>
      </c>
      <c r="E230" s="44" t="s">
        <v>8</v>
      </c>
    </row>
    <row r="231" spans="1:5" ht="15" customHeight="1" x14ac:dyDescent="0.2">
      <c r="B231" s="46" t="s">
        <v>38</v>
      </c>
      <c r="C231" s="45">
        <v>49</v>
      </c>
      <c r="D231" s="45" t="s">
        <v>14</v>
      </c>
      <c r="E231" s="44" t="s">
        <v>8</v>
      </c>
    </row>
    <row r="232" spans="1:5" ht="15" customHeight="1" x14ac:dyDescent="0.2">
      <c r="B232" s="46" t="s">
        <v>37</v>
      </c>
      <c r="C232" s="45">
        <v>62</v>
      </c>
      <c r="D232" s="45" t="s">
        <v>14</v>
      </c>
      <c r="E232" s="44" t="s">
        <v>7</v>
      </c>
    </row>
    <row r="233" spans="1:5" ht="15" customHeight="1" x14ac:dyDescent="0.2">
      <c r="B233" s="46" t="s">
        <v>36</v>
      </c>
      <c r="C233" s="45">
        <v>41</v>
      </c>
      <c r="D233" s="45" t="s">
        <v>13</v>
      </c>
      <c r="E233" s="44" t="s">
        <v>7</v>
      </c>
    </row>
    <row r="234" spans="1:5" ht="15" customHeight="1" x14ac:dyDescent="0.2">
      <c r="B234" s="46" t="s">
        <v>35</v>
      </c>
      <c r="C234" s="45">
        <v>42</v>
      </c>
      <c r="D234" s="45" t="s">
        <v>15</v>
      </c>
      <c r="E234" s="44" t="s">
        <v>8</v>
      </c>
    </row>
    <row r="235" spans="1:5" ht="15" customHeight="1" x14ac:dyDescent="0.2">
      <c r="B235" s="46" t="s">
        <v>34</v>
      </c>
      <c r="C235" s="45">
        <v>29</v>
      </c>
      <c r="D235" s="45" t="s">
        <v>15</v>
      </c>
      <c r="E235" s="44" t="s">
        <v>8</v>
      </c>
    </row>
    <row r="236" spans="1:5" ht="15" customHeight="1" x14ac:dyDescent="0.2">
      <c r="B236" s="46" t="s">
        <v>33</v>
      </c>
      <c r="C236" s="45">
        <v>53</v>
      </c>
      <c r="D236" s="45" t="s">
        <v>17</v>
      </c>
      <c r="E236" s="44" t="s">
        <v>8</v>
      </c>
    </row>
    <row r="237" spans="1:5" ht="15" customHeight="1" x14ac:dyDescent="0.2">
      <c r="B237" s="43" t="s">
        <v>32</v>
      </c>
      <c r="C237" s="42">
        <v>38</v>
      </c>
      <c r="D237" s="42" t="s">
        <v>17</v>
      </c>
      <c r="E237" s="41" t="s">
        <v>8</v>
      </c>
    </row>
    <row r="238" spans="1:5" ht="9.75" customHeight="1" x14ac:dyDescent="0.2"/>
    <row r="239" spans="1:5" ht="15" customHeight="1" x14ac:dyDescent="0.2">
      <c r="A239" s="40" t="s">
        <v>31</v>
      </c>
    </row>
    <row r="240" spans="1:5" ht="14.25" customHeight="1" x14ac:dyDescent="0.2"/>
    <row r="241" spans="1:12" s="29" customFormat="1" ht="14.25" customHeight="1" x14ac:dyDescent="0.2">
      <c r="A241" s="36" t="s">
        <v>30</v>
      </c>
      <c r="B241" s="35" t="s">
        <v>29</v>
      </c>
      <c r="C241" s="34"/>
      <c r="D241" s="34"/>
      <c r="E241" s="34"/>
      <c r="F241" s="34"/>
      <c r="G241" s="34"/>
      <c r="H241" s="33"/>
      <c r="I241" s="32"/>
      <c r="J241" s="31"/>
      <c r="K241" s="30"/>
      <c r="L241" s="30"/>
    </row>
    <row r="242" spans="1:12" ht="14.25" customHeight="1" x14ac:dyDescent="0.2"/>
    <row r="243" spans="1:12" ht="14.25" customHeight="1" x14ac:dyDescent="0.2">
      <c r="B243" s="21"/>
      <c r="C243" s="27" t="s">
        <v>6</v>
      </c>
      <c r="D243" s="28"/>
      <c r="E243" s="27" t="s">
        <v>5</v>
      </c>
      <c r="F243" s="26"/>
      <c r="G243" s="27" t="s">
        <v>4</v>
      </c>
      <c r="H243" s="26"/>
    </row>
    <row r="244" spans="1:12" ht="14.25" customHeight="1" x14ac:dyDescent="0.2">
      <c r="B244" s="25"/>
      <c r="C244" s="23" t="s">
        <v>2</v>
      </c>
      <c r="D244" s="24" t="s">
        <v>3</v>
      </c>
      <c r="E244" s="23" t="s">
        <v>2</v>
      </c>
      <c r="F244" s="22" t="s">
        <v>1</v>
      </c>
      <c r="G244" s="23" t="s">
        <v>2</v>
      </c>
      <c r="H244" s="22" t="s">
        <v>1</v>
      </c>
    </row>
    <row r="245" spans="1:12" ht="14.25" customHeight="1" x14ac:dyDescent="0.2">
      <c r="B245" s="17" t="s">
        <v>28</v>
      </c>
      <c r="C245" s="15">
        <f>E245+G245</f>
        <v>140</v>
      </c>
      <c r="D245" s="16">
        <f t="shared" ref="D245:D250" si="13">C245/C$250*100</f>
        <v>14.000000000000002</v>
      </c>
      <c r="E245" s="15">
        <v>23</v>
      </c>
      <c r="F245" s="14">
        <f t="shared" ref="F245:F250" si="14">E245/E$250*100</f>
        <v>12.637362637362637</v>
      </c>
      <c r="G245" s="15">
        <v>117</v>
      </c>
      <c r="H245" s="14">
        <f t="shared" ref="H245:H250" si="15">G245/G$250*100</f>
        <v>14.303178484107578</v>
      </c>
      <c r="J245" s="39">
        <v>140</v>
      </c>
      <c r="K245" s="39">
        <f>J245-G245</f>
        <v>23</v>
      </c>
    </row>
    <row r="246" spans="1:12" ht="14.25" customHeight="1" x14ac:dyDescent="0.2">
      <c r="B246" s="17" t="s">
        <v>27</v>
      </c>
      <c r="C246" s="15">
        <f>E246+G246</f>
        <v>124</v>
      </c>
      <c r="D246" s="16">
        <f t="shared" si="13"/>
        <v>12.4</v>
      </c>
      <c r="E246" s="15">
        <v>29</v>
      </c>
      <c r="F246" s="14">
        <f t="shared" si="14"/>
        <v>15.934065934065933</v>
      </c>
      <c r="G246" s="15">
        <v>95</v>
      </c>
      <c r="H246" s="14">
        <f t="shared" si="15"/>
        <v>11.613691931540341</v>
      </c>
      <c r="J246" s="39">
        <v>124</v>
      </c>
      <c r="K246" s="39">
        <f>J246-G246</f>
        <v>29</v>
      </c>
    </row>
    <row r="247" spans="1:12" ht="14.25" customHeight="1" x14ac:dyDescent="0.2">
      <c r="B247" s="17" t="s">
        <v>26</v>
      </c>
      <c r="C247" s="15">
        <f>E247+G247</f>
        <v>153</v>
      </c>
      <c r="D247" s="16">
        <f t="shared" si="13"/>
        <v>15.299999999999999</v>
      </c>
      <c r="E247" s="15">
        <v>28</v>
      </c>
      <c r="F247" s="14">
        <f t="shared" si="14"/>
        <v>15.384615384615385</v>
      </c>
      <c r="G247" s="15">
        <v>125</v>
      </c>
      <c r="H247" s="14">
        <f t="shared" si="15"/>
        <v>15.28117359413203</v>
      </c>
      <c r="J247" s="39">
        <v>153</v>
      </c>
      <c r="K247" s="39">
        <f>J247-G247</f>
        <v>28</v>
      </c>
    </row>
    <row r="248" spans="1:12" ht="14.25" customHeight="1" x14ac:dyDescent="0.2">
      <c r="B248" s="17" t="s">
        <v>25</v>
      </c>
      <c r="C248" s="15">
        <f>E248+G248</f>
        <v>171</v>
      </c>
      <c r="D248" s="16">
        <f t="shared" si="13"/>
        <v>17.100000000000001</v>
      </c>
      <c r="E248" s="15">
        <v>36</v>
      </c>
      <c r="F248" s="14">
        <f t="shared" si="14"/>
        <v>19.780219780219781</v>
      </c>
      <c r="G248" s="15">
        <v>135</v>
      </c>
      <c r="H248" s="14">
        <f t="shared" si="15"/>
        <v>16.503667481662593</v>
      </c>
      <c r="J248" s="39">
        <v>171</v>
      </c>
      <c r="K248" s="39">
        <f>J248-G248</f>
        <v>36</v>
      </c>
    </row>
    <row r="249" spans="1:12" ht="14.25" customHeight="1" x14ac:dyDescent="0.2">
      <c r="B249" s="13" t="s">
        <v>24</v>
      </c>
      <c r="C249" s="11">
        <f>E249+G249</f>
        <v>412</v>
      </c>
      <c r="D249" s="12">
        <f t="shared" si="13"/>
        <v>41.199999999999996</v>
      </c>
      <c r="E249" s="11">
        <v>66</v>
      </c>
      <c r="F249" s="10">
        <f t="shared" si="14"/>
        <v>36.263736263736263</v>
      </c>
      <c r="G249" s="11">
        <v>346</v>
      </c>
      <c r="H249" s="10">
        <f t="shared" si="15"/>
        <v>42.298288508557455</v>
      </c>
      <c r="J249" s="39">
        <v>412</v>
      </c>
      <c r="K249" s="39">
        <f>J249-G249</f>
        <v>66</v>
      </c>
    </row>
    <row r="250" spans="1:12" ht="14.25" customHeight="1" x14ac:dyDescent="0.2">
      <c r="B250" s="9" t="s">
        <v>0</v>
      </c>
      <c r="C250" s="7">
        <f>SUM(C245:C249)</f>
        <v>1000</v>
      </c>
      <c r="D250" s="8">
        <f t="shared" si="13"/>
        <v>100</v>
      </c>
      <c r="E250" s="7">
        <f>SUM(E245:E249)</f>
        <v>182</v>
      </c>
      <c r="F250" s="6">
        <f t="shared" si="14"/>
        <v>100</v>
      </c>
      <c r="G250" s="7">
        <f>SUM(G245:G249)</f>
        <v>818</v>
      </c>
      <c r="H250" s="6">
        <f t="shared" si="15"/>
        <v>100</v>
      </c>
    </row>
    <row r="251" spans="1:12" ht="14.25" customHeight="1" x14ac:dyDescent="0.2">
      <c r="D251" s="4"/>
      <c r="F251" s="4"/>
    </row>
    <row r="252" spans="1:12" s="29" customFormat="1" ht="14.25" customHeight="1" x14ac:dyDescent="0.2">
      <c r="A252" s="36" t="s">
        <v>23</v>
      </c>
      <c r="B252" s="35" t="s">
        <v>22</v>
      </c>
      <c r="C252" s="34"/>
      <c r="D252" s="34"/>
      <c r="E252" s="34"/>
      <c r="F252" s="34"/>
      <c r="G252" s="34"/>
      <c r="H252" s="33"/>
      <c r="I252" s="32"/>
      <c r="J252" s="31"/>
      <c r="K252" s="30"/>
      <c r="L252" s="30"/>
    </row>
    <row r="253" spans="1:12" ht="14.25" customHeight="1" x14ac:dyDescent="0.2">
      <c r="D253" s="4"/>
      <c r="F253" s="4"/>
    </row>
    <row r="254" spans="1:12" ht="14.25" customHeight="1" x14ac:dyDescent="0.2">
      <c r="B254" s="21"/>
      <c r="C254" s="27" t="s">
        <v>6</v>
      </c>
      <c r="D254" s="28"/>
      <c r="E254" s="27" t="s">
        <v>5</v>
      </c>
      <c r="F254" s="26"/>
      <c r="G254" s="27" t="s">
        <v>4</v>
      </c>
      <c r="H254" s="26"/>
    </row>
    <row r="255" spans="1:12" ht="14.25" customHeight="1" x14ac:dyDescent="0.2">
      <c r="B255" s="25"/>
      <c r="C255" s="23" t="s">
        <v>2</v>
      </c>
      <c r="D255" s="24" t="s">
        <v>3</v>
      </c>
      <c r="E255" s="23" t="s">
        <v>2</v>
      </c>
      <c r="F255" s="22" t="s">
        <v>1</v>
      </c>
      <c r="G255" s="23" t="s">
        <v>2</v>
      </c>
      <c r="H255" s="22" t="s">
        <v>1</v>
      </c>
    </row>
    <row r="256" spans="1:12" ht="14.25" customHeight="1" x14ac:dyDescent="0.2">
      <c r="B256" s="21" t="s">
        <v>21</v>
      </c>
      <c r="C256" s="19">
        <f t="shared" ref="C256:C267" si="16">E256+G256</f>
        <v>25</v>
      </c>
      <c r="D256" s="20">
        <f t="shared" ref="D256:D267" si="17">C256/C$250*100</f>
        <v>2.5</v>
      </c>
      <c r="E256" s="19">
        <v>2</v>
      </c>
      <c r="F256" s="18">
        <f t="shared" ref="F256:F267" si="18">E256/E$250*100</f>
        <v>1.098901098901099</v>
      </c>
      <c r="G256" s="19">
        <v>23</v>
      </c>
      <c r="H256" s="18">
        <f t="shared" ref="H256:H267" si="19">G256/G$250*100</f>
        <v>2.8117359413202934</v>
      </c>
    </row>
    <row r="257" spans="1:12" ht="14.25" customHeight="1" x14ac:dyDescent="0.2">
      <c r="B257" s="17" t="s">
        <v>20</v>
      </c>
      <c r="C257" s="15">
        <f t="shared" si="16"/>
        <v>31</v>
      </c>
      <c r="D257" s="16">
        <f t="shared" si="17"/>
        <v>3.1</v>
      </c>
      <c r="E257" s="15">
        <v>3</v>
      </c>
      <c r="F257" s="14">
        <f t="shared" si="18"/>
        <v>1.6483516483516485</v>
      </c>
      <c r="G257" s="15">
        <v>28</v>
      </c>
      <c r="H257" s="14">
        <f t="shared" si="19"/>
        <v>3.4229828850855744</v>
      </c>
    </row>
    <row r="258" spans="1:12" ht="14.25" customHeight="1" x14ac:dyDescent="0.2">
      <c r="B258" s="17" t="s">
        <v>19</v>
      </c>
      <c r="C258" s="15">
        <f t="shared" si="16"/>
        <v>16</v>
      </c>
      <c r="D258" s="16">
        <f t="shared" si="17"/>
        <v>1.6</v>
      </c>
      <c r="E258" s="15">
        <v>2</v>
      </c>
      <c r="F258" s="14">
        <f t="shared" si="18"/>
        <v>1.098901098901099</v>
      </c>
      <c r="G258" s="15">
        <v>14</v>
      </c>
      <c r="H258" s="14">
        <f t="shared" si="19"/>
        <v>1.7114914425427872</v>
      </c>
    </row>
    <row r="259" spans="1:12" ht="14.25" customHeight="1" x14ac:dyDescent="0.2">
      <c r="B259" s="17" t="s">
        <v>18</v>
      </c>
      <c r="C259" s="15">
        <f t="shared" si="16"/>
        <v>43</v>
      </c>
      <c r="D259" s="16">
        <f t="shared" si="17"/>
        <v>4.3</v>
      </c>
      <c r="E259" s="15">
        <v>6</v>
      </c>
      <c r="F259" s="14">
        <f t="shared" si="18"/>
        <v>3.296703296703297</v>
      </c>
      <c r="G259" s="15">
        <v>37</v>
      </c>
      <c r="H259" s="14">
        <f t="shared" si="19"/>
        <v>4.5232273838630803</v>
      </c>
    </row>
    <row r="260" spans="1:12" ht="14.25" customHeight="1" x14ac:dyDescent="0.2">
      <c r="B260" s="17" t="s">
        <v>17</v>
      </c>
      <c r="C260" s="15">
        <f t="shared" si="16"/>
        <v>212</v>
      </c>
      <c r="D260" s="16">
        <f t="shared" si="17"/>
        <v>21.2</v>
      </c>
      <c r="E260" s="15">
        <v>36</v>
      </c>
      <c r="F260" s="14">
        <f t="shared" si="18"/>
        <v>19.780219780219781</v>
      </c>
      <c r="G260" s="15">
        <v>176</v>
      </c>
      <c r="H260" s="14">
        <f t="shared" si="19"/>
        <v>21.515892420537895</v>
      </c>
    </row>
    <row r="261" spans="1:12" ht="14.25" customHeight="1" x14ac:dyDescent="0.2">
      <c r="B261" s="17" t="s">
        <v>16</v>
      </c>
      <c r="C261" s="15">
        <f t="shared" si="16"/>
        <v>48</v>
      </c>
      <c r="D261" s="16">
        <f t="shared" si="17"/>
        <v>4.8</v>
      </c>
      <c r="E261" s="15">
        <v>6</v>
      </c>
      <c r="F261" s="14">
        <f t="shared" si="18"/>
        <v>3.296703296703297</v>
      </c>
      <c r="G261" s="15">
        <v>42</v>
      </c>
      <c r="H261" s="14">
        <f t="shared" si="19"/>
        <v>5.1344743276283618</v>
      </c>
    </row>
    <row r="262" spans="1:12" ht="14.25" customHeight="1" x14ac:dyDescent="0.2">
      <c r="B262" s="17" t="s">
        <v>15</v>
      </c>
      <c r="C262" s="15">
        <f t="shared" si="16"/>
        <v>111</v>
      </c>
      <c r="D262" s="16">
        <f t="shared" si="17"/>
        <v>11.1</v>
      </c>
      <c r="E262" s="15">
        <v>34</v>
      </c>
      <c r="F262" s="14">
        <f t="shared" si="18"/>
        <v>18.681318681318682</v>
      </c>
      <c r="G262" s="15">
        <v>77</v>
      </c>
      <c r="H262" s="14">
        <f t="shared" si="19"/>
        <v>9.41320293398533</v>
      </c>
    </row>
    <row r="263" spans="1:12" ht="14.25" customHeight="1" x14ac:dyDescent="0.2">
      <c r="B263" s="17" t="s">
        <v>14</v>
      </c>
      <c r="C263" s="15">
        <f t="shared" si="16"/>
        <v>290</v>
      </c>
      <c r="D263" s="16">
        <f t="shared" si="17"/>
        <v>28.999999999999996</v>
      </c>
      <c r="E263" s="15">
        <v>55</v>
      </c>
      <c r="F263" s="14">
        <f t="shared" si="18"/>
        <v>30.219780219780219</v>
      </c>
      <c r="G263" s="15">
        <v>235</v>
      </c>
      <c r="H263" s="14">
        <f t="shared" si="19"/>
        <v>28.728606356968218</v>
      </c>
    </row>
    <row r="264" spans="1:12" ht="14.25" customHeight="1" x14ac:dyDescent="0.2">
      <c r="B264" s="17" t="s">
        <v>13</v>
      </c>
      <c r="C264" s="15">
        <f t="shared" si="16"/>
        <v>162</v>
      </c>
      <c r="D264" s="16">
        <f t="shared" si="17"/>
        <v>16.2</v>
      </c>
      <c r="E264" s="15">
        <v>27</v>
      </c>
      <c r="F264" s="14">
        <f t="shared" si="18"/>
        <v>14.835164835164836</v>
      </c>
      <c r="G264" s="15">
        <v>135</v>
      </c>
      <c r="H264" s="14">
        <f t="shared" si="19"/>
        <v>16.503667481662593</v>
      </c>
    </row>
    <row r="265" spans="1:12" ht="14.25" customHeight="1" x14ac:dyDescent="0.2">
      <c r="B265" s="17" t="s">
        <v>12</v>
      </c>
      <c r="C265" s="15">
        <f t="shared" si="16"/>
        <v>42</v>
      </c>
      <c r="D265" s="16">
        <f t="shared" si="17"/>
        <v>4.2</v>
      </c>
      <c r="E265" s="15">
        <v>8</v>
      </c>
      <c r="F265" s="14">
        <f t="shared" si="18"/>
        <v>4.395604395604396</v>
      </c>
      <c r="G265" s="15">
        <v>34</v>
      </c>
      <c r="H265" s="14">
        <f t="shared" si="19"/>
        <v>4.1564792176039118</v>
      </c>
      <c r="K265" s="37"/>
      <c r="L265" s="37"/>
    </row>
    <row r="266" spans="1:12" ht="14.25" customHeight="1" x14ac:dyDescent="0.2">
      <c r="B266" s="13" t="s">
        <v>11</v>
      </c>
      <c r="C266" s="11">
        <f t="shared" si="16"/>
        <v>20</v>
      </c>
      <c r="D266" s="12">
        <f t="shared" si="17"/>
        <v>2</v>
      </c>
      <c r="E266" s="11">
        <v>3</v>
      </c>
      <c r="F266" s="10">
        <f t="shared" si="18"/>
        <v>1.6483516483516485</v>
      </c>
      <c r="G266" s="11">
        <v>17</v>
      </c>
      <c r="H266" s="10">
        <f t="shared" si="19"/>
        <v>2.0782396088019559</v>
      </c>
      <c r="K266" s="37"/>
      <c r="L266" s="37"/>
    </row>
    <row r="267" spans="1:12" ht="14.25" customHeight="1" x14ac:dyDescent="0.2">
      <c r="B267" s="9" t="s">
        <v>0</v>
      </c>
      <c r="C267" s="7">
        <f t="shared" si="16"/>
        <v>1000</v>
      </c>
      <c r="D267" s="8">
        <f t="shared" si="17"/>
        <v>100</v>
      </c>
      <c r="E267" s="7">
        <f>SUM(E256:E266)</f>
        <v>182</v>
      </c>
      <c r="F267" s="6">
        <f t="shared" si="18"/>
        <v>100</v>
      </c>
      <c r="G267" s="7">
        <f>SUM(G256:G266)</f>
        <v>818</v>
      </c>
      <c r="H267" s="6">
        <f t="shared" si="19"/>
        <v>100</v>
      </c>
      <c r="K267" s="37"/>
      <c r="L267" s="37"/>
    </row>
    <row r="268" spans="1:12" ht="14.25" customHeight="1" x14ac:dyDescent="0.2">
      <c r="D268" s="4"/>
      <c r="F268" s="4"/>
      <c r="K268" s="37"/>
      <c r="L268" s="37"/>
    </row>
    <row r="269" spans="1:12" s="29" customFormat="1" ht="14.25" customHeight="1" x14ac:dyDescent="0.2">
      <c r="A269" s="36" t="s">
        <v>10</v>
      </c>
      <c r="B269" s="35" t="s">
        <v>9</v>
      </c>
      <c r="C269" s="34"/>
      <c r="D269" s="34"/>
      <c r="E269" s="34"/>
      <c r="F269" s="34"/>
      <c r="G269" s="34"/>
      <c r="H269" s="33"/>
      <c r="I269" s="32"/>
      <c r="J269" s="31"/>
      <c r="K269" s="38"/>
      <c r="L269" s="38"/>
    </row>
    <row r="270" spans="1:12" ht="14.25" customHeight="1" x14ac:dyDescent="0.2">
      <c r="D270" s="4"/>
      <c r="F270" s="4"/>
      <c r="K270" s="37"/>
      <c r="L270" s="37"/>
    </row>
    <row r="271" spans="1:12" ht="14.25" customHeight="1" x14ac:dyDescent="0.2">
      <c r="B271" s="21"/>
      <c r="C271" s="27" t="s">
        <v>6</v>
      </c>
      <c r="D271" s="28"/>
      <c r="E271" s="27" t="s">
        <v>5</v>
      </c>
      <c r="F271" s="26"/>
      <c r="G271" s="27" t="s">
        <v>4</v>
      </c>
      <c r="H271" s="26"/>
      <c r="K271" s="37"/>
      <c r="L271" s="37"/>
    </row>
    <row r="272" spans="1:12" ht="14.25" customHeight="1" x14ac:dyDescent="0.2">
      <c r="B272" s="25"/>
      <c r="C272" s="23" t="s">
        <v>2</v>
      </c>
      <c r="D272" s="24" t="s">
        <v>3</v>
      </c>
      <c r="E272" s="23" t="s">
        <v>2</v>
      </c>
      <c r="F272" s="22" t="s">
        <v>1</v>
      </c>
      <c r="G272" s="23" t="s">
        <v>2</v>
      </c>
      <c r="H272" s="22" t="s">
        <v>1</v>
      </c>
      <c r="K272" s="37"/>
      <c r="L272" s="37"/>
    </row>
    <row r="273" spans="2:12" ht="14.25" customHeight="1" x14ac:dyDescent="0.2">
      <c r="B273" s="21" t="s">
        <v>8</v>
      </c>
      <c r="C273" s="19">
        <f>E273+G273</f>
        <v>500</v>
      </c>
      <c r="D273" s="20">
        <f>C273/C$250*100</f>
        <v>50</v>
      </c>
      <c r="E273" s="19">
        <v>115</v>
      </c>
      <c r="F273" s="18">
        <f>E273/E$250*100</f>
        <v>63.186813186813183</v>
      </c>
      <c r="G273" s="19">
        <v>385</v>
      </c>
      <c r="H273" s="18">
        <f>G273/G$250*100</f>
        <v>47.066014669926645</v>
      </c>
      <c r="K273" s="37"/>
      <c r="L273" s="37"/>
    </row>
    <row r="274" spans="2:12" ht="14.25" customHeight="1" x14ac:dyDescent="0.2">
      <c r="B274" s="13" t="s">
        <v>7</v>
      </c>
      <c r="C274" s="11">
        <f>E274+G274</f>
        <v>500</v>
      </c>
      <c r="D274" s="12">
        <f>C274/C$250*100</f>
        <v>50</v>
      </c>
      <c r="E274" s="11">
        <v>67</v>
      </c>
      <c r="F274" s="10">
        <f>E274/E$250*100</f>
        <v>36.813186813186817</v>
      </c>
      <c r="G274" s="11">
        <v>433</v>
      </c>
      <c r="H274" s="10">
        <f>G274/G$250*100</f>
        <v>52.933985330073355</v>
      </c>
      <c r="K274" s="37"/>
      <c r="L274" s="37"/>
    </row>
    <row r="275" spans="2:12" ht="14.25" customHeight="1" x14ac:dyDescent="0.2">
      <c r="B275" s="9" t="s">
        <v>0</v>
      </c>
      <c r="C275" s="7">
        <f>E275+G275</f>
        <v>1000</v>
      </c>
      <c r="D275" s="8">
        <f>C275/C$250*100</f>
        <v>100</v>
      </c>
      <c r="E275" s="7">
        <f>SUM(E273:E274)</f>
        <v>182</v>
      </c>
      <c r="F275" s="6">
        <f>E275/E$250*100</f>
        <v>100</v>
      </c>
      <c r="G275" s="7">
        <f>SUM(G273:G274)</f>
        <v>818</v>
      </c>
      <c r="H275" s="6">
        <f>G275/G$250*100</f>
        <v>100</v>
      </c>
      <c r="K275" s="37"/>
      <c r="L275" s="37"/>
    </row>
    <row r="276" spans="2:12" ht="14.25" customHeight="1" x14ac:dyDescent="0.2">
      <c r="C276" s="1"/>
      <c r="D276" s="1"/>
      <c r="E276" s="1"/>
      <c r="F276" s="1"/>
      <c r="G276" s="1"/>
      <c r="H276" s="1"/>
      <c r="K276" s="37"/>
      <c r="L276" s="37"/>
    </row>
    <row r="277" spans="2:12" ht="14.25" customHeight="1" x14ac:dyDescent="0.2">
      <c r="C277" s="1"/>
      <c r="D277" s="1"/>
      <c r="E277" s="1"/>
      <c r="F277" s="1"/>
      <c r="G277" s="1"/>
      <c r="H277" s="1"/>
      <c r="K277" s="37"/>
      <c r="L277" s="37"/>
    </row>
  </sheetData>
  <mergeCells count="3">
    <mergeCell ref="C7:E7"/>
    <mergeCell ref="C8:E8"/>
    <mergeCell ref="C24:D24"/>
  </mergeCells>
  <phoneticPr fontId="3"/>
  <pageMargins left="0.59055118110236227" right="0.19685039370078741" top="0.39370078740157483" bottom="0.39370078740157483" header="0.19685039370078741" footer="0.19685039370078741"/>
  <pageSetup paperSize="9" scale="92" orientation="landscape" r:id="rId1"/>
  <rowBreaks count="7" manualBreakCount="7">
    <brk id="39" max="8" man="1"/>
    <brk id="76" max="8" man="1"/>
    <brk id="108" max="8" man="1"/>
    <brk id="145" max="8" man="1"/>
    <brk id="164" max="8" man="1"/>
    <brk id="201" max="8" man="1"/>
    <brk id="238"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単純集計（ＧＴ）</vt:lpstr>
      <vt:lpstr>'単純集計（ＧＴ）'!Print_Area</vt:lpstr>
      <vt:lpstr>'単純集計（ＧＴ）'!Print_Titles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dcterms:created xsi:type="dcterms:W3CDTF">2025-07-29T04:11:16Z</dcterms:created>
  <dcterms:modified xsi:type="dcterms:W3CDTF">2025-07-30T06:07:50Z</dcterms:modified>
</cp:coreProperties>
</file>