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4B0B4818-BC9F-41B8-B283-CF156FBD3839}" xr6:coauthVersionLast="47" xr6:coauthVersionMax="47" xr10:uidLastSave="{00000000-0000-0000-0000-000000000000}"/>
  <bookViews>
    <workbookView xWindow="-110" yWindow="-110" windowWidth="19420" windowHeight="1150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<sst xmlns="http://schemas.openxmlformats.org/spreadsheetml/2006/main" count="3763" uniqueCount="1958">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</sst>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43158" y="745910"/>
          <a:ext cx="4245505" cy="10464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722120"/>
          <a:ext cx="802282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25" zoomScaleNormal="100" zoomScaleSheetLayoutView="100" workbookViewId="0">
      <selection activeCell="C40" sqref="C40:L40"/>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0</v>
      </c>
    </row>
    <row r="2" spans="1:27" ht="17.25" customHeight="1">
      <c r="A2" s="24"/>
    </row>
    <row r="3" spans="1:27" s="25" customFormat="1" ht="36.65"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6"/>
      <c r="Z22" s="26"/>
      <c r="AA22" s="26"/>
    </row>
    <row r="23" spans="1:28" ht="20.149999999999999" customHeight="1" thickBot="1">
      <c r="A23" s="26"/>
      <c r="B23" s="30"/>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6"/>
      <c r="Z23" s="26"/>
      <c r="AA23" s="26"/>
      <c r="AB23" t="s">
        <v>14</v>
      </c>
    </row>
    <row r="24" spans="1:28" ht="20.149999999999999" customHeight="1" thickBot="1">
      <c r="A24" s="26"/>
      <c r="B24" s="29" t="s">
        <v>15</v>
      </c>
      <c r="C24" s="177" t="s">
        <v>16</v>
      </c>
      <c r="D24" s="177"/>
      <c r="E24" s="177"/>
      <c r="F24" s="177"/>
      <c r="G24" s="177"/>
      <c r="H24" s="177"/>
      <c r="I24" s="177"/>
      <c r="J24" s="177"/>
      <c r="K24" s="177"/>
      <c r="L24" s="17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6"/>
      <c r="Z25" s="26"/>
      <c r="AA25" s="26"/>
    </row>
    <row r="26" spans="1:28" ht="20.149999999999999" customHeight="1">
      <c r="A26" s="26"/>
      <c r="B26" s="30"/>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6"/>
      <c r="Z26" s="26"/>
      <c r="AA26" s="26"/>
    </row>
    <row r="27" spans="1:28" ht="20.149999999999999" customHeight="1">
      <c r="A27" s="26"/>
      <c r="B27" s="29"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6"/>
      <c r="Z27" s="26"/>
      <c r="AA27" s="26"/>
    </row>
    <row r="28" spans="1:28" ht="20.149999999999999" customHeight="1" thickBot="1">
      <c r="A28" s="26"/>
      <c r="B28" s="30"/>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6"/>
      <c r="Z28" s="26"/>
      <c r="AA28" s="26"/>
    </row>
    <row r="29" spans="1:28" ht="20.149999999999999" customHeight="1" thickBot="1">
      <c r="A29" s="26"/>
      <c r="B29" s="178" t="s">
        <v>23</v>
      </c>
      <c r="C29" s="235"/>
      <c r="D29" s="235"/>
      <c r="E29" s="235"/>
      <c r="F29" s="235"/>
      <c r="G29" s="235"/>
      <c r="H29" s="235"/>
      <c r="I29" s="235"/>
      <c r="J29" s="235"/>
      <c r="K29" s="235"/>
      <c r="L29" s="236"/>
      <c r="M29" s="237"/>
      <c r="N29" s="238"/>
      <c r="O29" s="238"/>
      <c r="P29" s="238"/>
      <c r="Q29" s="238"/>
      <c r="R29" s="238"/>
      <c r="S29" s="238"/>
      <c r="T29" s="239"/>
      <c r="U29" s="132"/>
      <c r="V29" s="133"/>
      <c r="W29" s="133"/>
      <c r="X29" s="133"/>
      <c r="Y29" s="26"/>
      <c r="Z29" s="26"/>
      <c r="AA29" s="26"/>
    </row>
    <row r="30" spans="1:28" ht="20.149999999999999" customHeight="1">
      <c r="A30" s="26"/>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6"/>
      <c r="Z30" s="26"/>
      <c r="AA30" s="26"/>
    </row>
    <row r="31" spans="1:28" ht="20.149999999999999" customHeight="1">
      <c r="A31" s="26"/>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6"/>
      <c r="Z31" s="26"/>
      <c r="AA31" s="26"/>
    </row>
    <row r="32" spans="1:28" ht="20.149999999999999" customHeight="1">
      <c r="A32" s="26"/>
      <c r="B32" s="29"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6"/>
      <c r="Z32" s="26"/>
      <c r="AA32" s="26"/>
    </row>
    <row r="33" spans="1:41" ht="20.149999999999999" customHeight="1" thickBot="1">
      <c r="A33" s="26"/>
      <c r="B33" s="32"/>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24"/>
    </row>
    <row r="39" spans="1:41" ht="28.25" customHeight="1" thickBot="1">
      <c r="A39" s="26"/>
      <c r="B39" s="240"/>
      <c r="C39" s="243"/>
      <c r="D39" s="243"/>
      <c r="E39" s="243"/>
      <c r="F39" s="243"/>
      <c r="G39" s="243"/>
      <c r="H39" s="243"/>
      <c r="I39" s="243"/>
      <c r="J39" s="243"/>
      <c r="K39" s="243"/>
      <c r="L39" s="244"/>
      <c r="M39" s="222"/>
      <c r="N39" s="222"/>
      <c r="O39" s="222"/>
      <c r="P39" s="222"/>
      <c r="Q39" s="222"/>
      <c r="R39" s="221" t="s">
        <v>37</v>
      </c>
      <c r="S39" s="222"/>
      <c r="T39" s="222"/>
      <c r="U39" s="222"/>
      <c r="V39" s="222"/>
      <c r="W39" s="125" t="s">
        <v>38</v>
      </c>
      <c r="X39" s="222"/>
      <c r="Y39" s="246"/>
      <c r="Z39" s="248"/>
      <c r="AA39" s="33"/>
    </row>
    <row r="40" spans="1:41" ht="38.25" customHeight="1">
      <c r="A40" s="26"/>
      <c r="B40" s="35">
        <v>1</v>
      </c>
      <c r="C40" s="228"/>
      <c r="D40" s="229"/>
      <c r="E40" s="229"/>
      <c r="F40" s="229"/>
      <c r="G40" s="229"/>
      <c r="H40" s="229"/>
      <c r="I40" s="229"/>
      <c r="J40" s="229"/>
      <c r="K40" s="229"/>
      <c r="L40" s="229"/>
      <c r="M40" s="223"/>
      <c r="N40" s="223"/>
      <c r="O40" s="223"/>
      <c r="P40" s="223"/>
      <c r="Q40" s="223"/>
      <c r="R40" s="224"/>
      <c r="S40" s="224"/>
      <c r="T40" s="224"/>
      <c r="U40" s="224"/>
      <c r="V40" s="224"/>
      <c r="W40" s="4"/>
      <c r="X40" s="139"/>
      <c r="Y40" s="146"/>
      <c r="Z40" s="145" t="str">
        <f>IFERROR(VLOOKUP(Y40, 【参考】数式用!$A$3:$B$46, 2, FALSE), "")</f>
        <v/>
      </c>
      <c r="AA40" s="79"/>
      <c r="AC40" s="176"/>
      <c r="AD40" s="176"/>
      <c r="AE40" s="176"/>
      <c r="AF40" s="176"/>
      <c r="AG40" s="176"/>
      <c r="AH40" s="176"/>
      <c r="AI40" s="176"/>
      <c r="AJ40" s="176"/>
      <c r="AK40" s="176"/>
      <c r="AL40" s="176"/>
      <c r="AM40" s="176"/>
      <c r="AN40" s="176"/>
      <c r="AO40" s="176"/>
    </row>
    <row r="41" spans="1:41" ht="38.25" customHeight="1">
      <c r="A41" s="26"/>
      <c r="B41" s="126">
        <f>B40+1</f>
        <v>2</v>
      </c>
      <c r="C41" s="230"/>
      <c r="D41" s="231"/>
      <c r="E41" s="231"/>
      <c r="F41" s="231"/>
      <c r="G41" s="231"/>
      <c r="H41" s="231"/>
      <c r="I41" s="231"/>
      <c r="J41" s="231"/>
      <c r="K41" s="231"/>
      <c r="L41" s="231"/>
      <c r="M41" s="249"/>
      <c r="N41" s="249"/>
      <c r="O41" s="249"/>
      <c r="P41" s="249"/>
      <c r="Q41" s="249"/>
      <c r="R41" s="219"/>
      <c r="S41" s="219"/>
      <c r="T41" s="219"/>
      <c r="U41" s="219"/>
      <c r="V41" s="219"/>
      <c r="W41" s="138"/>
      <c r="X41" s="140"/>
      <c r="Y41" s="147"/>
      <c r="Z41" s="145" t="str">
        <f>IFERROR(VLOOKUP(Y41, 【参考】数式用!$A$3:$B$46, 2, FALSE), "")</f>
        <v/>
      </c>
      <c r="AA41" s="36"/>
    </row>
    <row r="42" spans="1:41" ht="38.25" customHeight="1">
      <c r="A42" s="26"/>
      <c r="B42" s="126">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38"/>
      <c r="X42" s="140"/>
      <c r="Y42" s="147"/>
      <c r="Z42" s="145" t="str">
        <f>IFERROR(VLOOKUP(Y42, 【参考】数式用!$A$3:$B$46, 2, FALSE), "")</f>
        <v/>
      </c>
      <c r="AA42" s="36"/>
    </row>
    <row r="43" spans="1:41" ht="38.25" customHeight="1">
      <c r="A43" s="26"/>
      <c r="B43" s="126">
        <f t="shared" si="0"/>
        <v>4</v>
      </c>
      <c r="C43" s="232"/>
      <c r="D43" s="233"/>
      <c r="E43" s="233"/>
      <c r="F43" s="233"/>
      <c r="G43" s="233"/>
      <c r="H43" s="233"/>
      <c r="I43" s="233"/>
      <c r="J43" s="233"/>
      <c r="K43" s="233"/>
      <c r="L43" s="234"/>
      <c r="M43" s="250"/>
      <c r="N43" s="251"/>
      <c r="O43" s="251"/>
      <c r="P43" s="251"/>
      <c r="Q43" s="252"/>
      <c r="R43" s="219"/>
      <c r="S43" s="219"/>
      <c r="T43" s="219"/>
      <c r="U43" s="219"/>
      <c r="V43" s="219"/>
      <c r="W43" s="138"/>
      <c r="X43" s="140"/>
      <c r="Y43" s="147"/>
      <c r="Z43" s="145" t="str">
        <f>IFERROR(VLOOKUP(Y43, 【参考】数式用!$A$3:$B$46, 2, FALSE), "")</f>
        <v/>
      </c>
      <c r="AA43" s="36"/>
    </row>
    <row r="44" spans="1:41" ht="38.25" customHeight="1">
      <c r="A44" s="26"/>
      <c r="B44" s="126">
        <f t="shared" si="0"/>
        <v>5</v>
      </c>
      <c r="C44" s="232"/>
      <c r="D44" s="233"/>
      <c r="E44" s="233"/>
      <c r="F44" s="233"/>
      <c r="G44" s="233"/>
      <c r="H44" s="233"/>
      <c r="I44" s="233"/>
      <c r="J44" s="233"/>
      <c r="K44" s="233"/>
      <c r="L44" s="234"/>
      <c r="M44" s="250"/>
      <c r="N44" s="251"/>
      <c r="O44" s="251"/>
      <c r="P44" s="251"/>
      <c r="Q44" s="252"/>
      <c r="R44" s="219"/>
      <c r="S44" s="219"/>
      <c r="T44" s="219"/>
      <c r="U44" s="219"/>
      <c r="V44" s="219"/>
      <c r="W44" s="138"/>
      <c r="X44" s="140"/>
      <c r="Y44" s="147"/>
      <c r="Z44" s="145" t="str">
        <f>IFERROR(VLOOKUP(Y44, 【参考】数式用!$A$3:$B$46, 2, FALSE), "")</f>
        <v/>
      </c>
      <c r="AA44" s="36"/>
    </row>
    <row r="45" spans="1:41" ht="38.25" customHeight="1">
      <c r="A45" s="26"/>
      <c r="B45" s="126">
        <f t="shared" si="0"/>
        <v>6</v>
      </c>
      <c r="C45" s="232"/>
      <c r="D45" s="233"/>
      <c r="E45" s="233"/>
      <c r="F45" s="233"/>
      <c r="G45" s="233"/>
      <c r="H45" s="233"/>
      <c r="I45" s="233"/>
      <c r="J45" s="233"/>
      <c r="K45" s="233"/>
      <c r="L45" s="234"/>
      <c r="M45" s="250"/>
      <c r="N45" s="251"/>
      <c r="O45" s="251"/>
      <c r="P45" s="251"/>
      <c r="Q45" s="252"/>
      <c r="R45" s="219"/>
      <c r="S45" s="219"/>
      <c r="T45" s="219"/>
      <c r="U45" s="219"/>
      <c r="V45" s="219"/>
      <c r="W45" s="138"/>
      <c r="X45" s="140"/>
      <c r="Y45" s="147"/>
      <c r="Z45" s="145" t="str">
        <f>IFERROR(VLOOKUP(Y45, 【参考】数式用!$A$3:$B$46, 2, FALSE), "")</f>
        <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A26" sqref="A26"/>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82</v>
      </c>
      <c r="B8" s="262"/>
      <c r="C8" s="262"/>
      <c r="D8" s="262"/>
      <c r="E8" s="262"/>
      <c r="F8" s="262"/>
      <c r="G8" s="164" t="s">
        <v>16</v>
      </c>
      <c r="H8" s="263" t="str">
        <f>IF(基本情報入力シート!AB24="－","",基本情報入力シート!AB24)</f>
        <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85</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0</v>
      </c>
      <c r="AA16" s="282"/>
      <c r="AB16" s="282"/>
      <c r="AC16" s="282"/>
      <c r="AD16" s="282"/>
      <c r="AE16" s="282"/>
      <c r="AF16" s="282"/>
      <c r="AG16" s="283" t="s">
        <v>86</v>
      </c>
      <c r="AH16" s="283"/>
      <c r="AI16" s="41" t="str">
        <f>IF(G7="", "", IF(SUM(Z17:AF18)&gt;=Z16, "○", "×"))</f>
        <v/>
      </c>
      <c r="AJ16" s="171"/>
      <c r="AK16" s="276" t="s">
        <v>87</v>
      </c>
      <c r="AL16" s="276"/>
      <c r="AM16" s="276"/>
      <c r="AN16" s="276"/>
      <c r="AO16" s="276"/>
      <c r="AP16" s="276"/>
      <c r="AQ16" s="276"/>
      <c r="AR16" s="276"/>
      <c r="AS16" s="276"/>
      <c r="AT16" s="276"/>
      <c r="AU16" s="277"/>
    </row>
    <row r="17" spans="1:47" ht="19.5" customHeight="1">
      <c r="A17" s="284" t="s">
        <v>88</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c r="AA17" s="285"/>
      <c r="AB17" s="285"/>
      <c r="AC17" s="285"/>
      <c r="AD17" s="285"/>
      <c r="AE17" s="285"/>
      <c r="AF17" s="285"/>
      <c r="AG17" s="279" t="s">
        <v>86</v>
      </c>
      <c r="AH17" s="279"/>
      <c r="AI17" s="83"/>
      <c r="AJ17" s="83"/>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8">
        <f>SUM(Z19:AF21)</f>
        <v>0</v>
      </c>
      <c r="AA18" s="278"/>
      <c r="AB18" s="278"/>
      <c r="AC18" s="278"/>
      <c r="AD18" s="278"/>
      <c r="AE18" s="278"/>
      <c r="AF18" s="278"/>
      <c r="AG18" s="279" t="s">
        <v>86</v>
      </c>
      <c r="AH18" s="279"/>
      <c r="AI18" s="93"/>
      <c r="AJ18" s="93"/>
      <c r="AK18" s="42"/>
      <c r="AL18" s="42"/>
      <c r="AT18" s="40"/>
    </row>
    <row r="19" spans="1:47" ht="19.5" customHeight="1">
      <c r="A19" s="168"/>
      <c r="B19" s="94"/>
      <c r="C19" s="94"/>
      <c r="D19" s="94"/>
      <c r="E19" s="94"/>
      <c r="F19" s="94"/>
      <c r="G19" s="94"/>
      <c r="H19" s="94"/>
      <c r="I19" s="94"/>
      <c r="J19" s="94"/>
      <c r="K19" s="94"/>
      <c r="L19" s="280" t="s">
        <v>90</v>
      </c>
      <c r="M19" s="280"/>
      <c r="N19" s="280"/>
      <c r="O19" s="280"/>
      <c r="P19" s="280"/>
      <c r="Q19" s="280"/>
      <c r="R19" s="280"/>
      <c r="S19" s="280"/>
      <c r="T19" s="280"/>
      <c r="U19" s="280"/>
      <c r="V19" s="280"/>
      <c r="W19" s="280"/>
      <c r="X19" s="280"/>
      <c r="Y19" s="281"/>
      <c r="Z19" s="285"/>
      <c r="AA19" s="286"/>
      <c r="AB19" s="286"/>
      <c r="AC19" s="286"/>
      <c r="AD19" s="286"/>
      <c r="AE19" s="286"/>
      <c r="AF19" s="286"/>
      <c r="AG19" s="279" t="s">
        <v>86</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91</v>
      </c>
      <c r="M20" s="281"/>
      <c r="N20" s="281"/>
      <c r="O20" s="281"/>
      <c r="P20" s="281"/>
      <c r="Q20" s="281"/>
      <c r="R20" s="281"/>
      <c r="S20" s="281"/>
      <c r="T20" s="281"/>
      <c r="U20" s="281"/>
      <c r="V20" s="281"/>
      <c r="W20" s="281"/>
      <c r="X20" s="281"/>
      <c r="Y20" s="281"/>
      <c r="Z20" s="285"/>
      <c r="AA20" s="285"/>
      <c r="AB20" s="285"/>
      <c r="AC20" s="285"/>
      <c r="AD20" s="285"/>
      <c r="AE20" s="285"/>
      <c r="AF20" s="285"/>
      <c r="AG20" s="279" t="s">
        <v>86</v>
      </c>
      <c r="AH20" s="279"/>
      <c r="AI20" s="93"/>
      <c r="AJ20" s="93"/>
      <c r="AK20" s="42"/>
      <c r="AL20" s="42"/>
      <c r="AT20" s="40"/>
    </row>
    <row r="21" spans="1:47" ht="19.5" customHeight="1">
      <c r="A21" s="169"/>
      <c r="B21" s="95"/>
      <c r="C21" s="95"/>
      <c r="D21" s="95"/>
      <c r="E21" s="95"/>
      <c r="F21" s="95"/>
      <c r="G21" s="95"/>
      <c r="H21" s="95"/>
      <c r="I21" s="95"/>
      <c r="J21" s="95"/>
      <c r="K21" s="95"/>
      <c r="L21" s="299" t="s">
        <v>92</v>
      </c>
      <c r="M21" s="299"/>
      <c r="N21" s="299"/>
      <c r="O21" s="299"/>
      <c r="P21" s="299"/>
      <c r="Q21" s="299"/>
      <c r="R21" s="299"/>
      <c r="S21" s="299"/>
      <c r="T21" s="299"/>
      <c r="U21" s="299"/>
      <c r="V21" s="299"/>
      <c r="W21" s="299"/>
      <c r="X21" s="299"/>
      <c r="Y21" s="299"/>
      <c r="Z21" s="285"/>
      <c r="AA21" s="285"/>
      <c r="AB21" s="285"/>
      <c r="AC21" s="285"/>
      <c r="AD21" s="285"/>
      <c r="AE21" s="285"/>
      <c r="AF21" s="285"/>
      <c r="AG21" s="279" t="s">
        <v>86</v>
      </c>
      <c r="AH21" s="279"/>
      <c r="AI21" s="93"/>
      <c r="AJ21" s="93"/>
      <c r="AK21" s="42"/>
      <c r="AL21" s="42"/>
      <c r="AT21" s="40"/>
    </row>
    <row r="22" spans="1:47" ht="17"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6" t="s">
        <v>94</v>
      </c>
      <c r="B23" s="306"/>
      <c r="C23" s="306"/>
      <c r="D23" s="306"/>
      <c r="E23" s="306"/>
      <c r="F23" s="306"/>
      <c r="G23" s="306"/>
      <c r="H23" s="306"/>
      <c r="I23" s="306"/>
      <c r="J23" s="306"/>
      <c r="K23" s="306"/>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11" t="str">
        <f>IF(G7="", "", IF(AND(Z21&gt;0, A24=""), "×", "○"))</f>
        <v/>
      </c>
      <c r="AJ23" s="93"/>
      <c r="AK23" s="42"/>
      <c r="AL23" s="42"/>
      <c r="AT23" s="40"/>
    </row>
    <row r="24" spans="1:47" ht="31.25" customHeight="1" thickBo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2"/>
      <c r="AJ24" s="171"/>
      <c r="AK24" s="314" t="s">
        <v>95</v>
      </c>
      <c r="AL24" s="315"/>
      <c r="AM24" s="315"/>
      <c r="AN24" s="315"/>
      <c r="AO24" s="315"/>
      <c r="AP24" s="315"/>
      <c r="AQ24" s="315"/>
      <c r="AR24" s="315"/>
      <c r="AS24" s="315"/>
      <c r="AT24" s="315"/>
      <c r="AU24" s="316"/>
    </row>
    <row r="25" spans="1:47" s="6" customFormat="1" ht="114.65" customHeight="1">
      <c r="A25" s="274" t="s">
        <v>1957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c r="B28" s="308" t="s">
        <v>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41" t="str">
        <f>IF(Z17=0,"",IF(A28="","×","○"))</f>
        <v/>
      </c>
    </row>
    <row r="29" spans="1:47" ht="36.65"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100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1" customHeight="1" thickBot="1">
      <c r="A34" s="153"/>
      <c r="B34" s="308" t="s">
        <v>101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102</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
      </c>
      <c r="AJ36" s="103"/>
      <c r="AK36" s="317" t="s">
        <v>103</v>
      </c>
      <c r="AL36" s="317"/>
      <c r="AM36" s="317"/>
      <c r="AN36" s="317"/>
      <c r="AO36" s="317"/>
      <c r="AP36" s="317"/>
      <c r="AQ36" s="317"/>
      <c r="AR36" s="317"/>
      <c r="AS36" s="317"/>
      <c r="AT36" s="317"/>
      <c r="AU36" s="31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302" t="s">
        <v>105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106</v>
      </c>
      <c r="C40" s="51"/>
      <c r="D40" s="303">
        <v>7</v>
      </c>
      <c r="E40" s="303"/>
      <c r="F40" s="51" t="s">
        <v>107</v>
      </c>
      <c r="G40" s="304"/>
      <c r="H40" s="305"/>
      <c r="I40" s="51" t="s">
        <v>108</v>
      </c>
      <c r="J40" s="304"/>
      <c r="K40" s="305"/>
      <c r="L40" s="51" t="s">
        <v>109</v>
      </c>
      <c r="M40" s="52"/>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53"/>
      <c r="AJ40" s="104"/>
    </row>
    <row r="41" spans="1:47" s="54" customFormat="1" ht="15.65" customHeight="1">
      <c r="A41" s="50"/>
      <c r="B41" s="55"/>
      <c r="C41" s="51"/>
      <c r="D41" s="51"/>
      <c r="E41" s="51"/>
      <c r="F41" s="51"/>
      <c r="G41" s="51"/>
      <c r="H41" s="51"/>
      <c r="I41" s="51"/>
      <c r="J41" s="51"/>
      <c r="K41" s="51"/>
      <c r="L41" s="51"/>
      <c r="M41" s="51"/>
      <c r="N41" s="313" t="s">
        <v>110</v>
      </c>
      <c r="O41" s="313"/>
      <c r="P41" s="313"/>
      <c r="Q41" s="268" t="s">
        <v>21</v>
      </c>
      <c r="R41" s="268"/>
      <c r="S41" s="269" t="str">
        <f>IF(基本情報入力シート!M27="", "", 基本情報入力シート!M27)</f>
        <v/>
      </c>
      <c r="T41" s="269"/>
      <c r="U41" s="269"/>
      <c r="V41" s="269"/>
      <c r="W41" s="269"/>
      <c r="X41" s="323" t="s">
        <v>22</v>
      </c>
      <c r="Y41" s="323"/>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21" t="s">
        <v>111</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70" t="s">
        <v>114</v>
      </c>
      <c r="B49" s="319" t="s">
        <v>115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
      </c>
    </row>
    <row r="50" spans="1:36">
      <c r="A50" s="63" t="s">
        <v>116</v>
      </c>
      <c r="B50" s="320" t="s">
        <v>117</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2" t="s">
        <v>118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8" t="s">
        <v>119</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2" t="s">
        <v>120</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8" t="s">
        <v>121</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2" t="s">
        <v>122</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123</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
      </c>
      <c r="D3" s="334"/>
      <c r="E3" s="334"/>
      <c r="F3" s="335"/>
      <c r="G3" s="83"/>
      <c r="H3" s="106"/>
      <c r="I3" s="330" t="s">
        <v>126</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127</v>
      </c>
      <c r="B5" s="347"/>
      <c r="C5" s="347"/>
      <c r="D5" s="347"/>
      <c r="E5" s="348"/>
      <c r="F5" s="352">
        <f>IFERROR(SUM(I:J),"")</f>
        <v>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128</v>
      </c>
      <c r="C8" s="339" t="s">
        <v>32</v>
      </c>
      <c r="D8" s="342" t="s">
        <v>33</v>
      </c>
      <c r="E8" s="342"/>
      <c r="F8" s="343" t="s">
        <v>129</v>
      </c>
      <c r="G8" s="343" t="s">
        <v>35</v>
      </c>
      <c r="H8" s="354" t="s">
        <v>130</v>
      </c>
      <c r="I8" s="324" t="s">
        <v>131</v>
      </c>
      <c r="J8" s="325"/>
    </row>
    <row r="9" spans="1:22" ht="39" customHeight="1">
      <c r="A9" s="337"/>
      <c r="B9" s="340"/>
      <c r="C9" s="340"/>
      <c r="D9" s="331"/>
      <c r="E9" s="331"/>
      <c r="F9" s="344"/>
      <c r="G9" s="344"/>
      <c r="H9" s="355"/>
      <c r="I9" s="326"/>
      <c r="J9" s="327"/>
    </row>
    <row r="10" spans="1:22" ht="57.75" customHeight="1" thickBot="1">
      <c r="A10" s="338"/>
      <c r="B10" s="341"/>
      <c r="C10" s="341"/>
      <c r="D10" s="173" t="s">
        <v>37</v>
      </c>
      <c r="E10" s="173" t="s">
        <v>38</v>
      </c>
      <c r="F10" s="345"/>
      <c r="G10" s="345"/>
      <c r="H10" s="356"/>
      <c r="I10" s="328"/>
      <c r="J10" s="329"/>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9"/>
      <c r="J11" s="360"/>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7"/>
      <c r="J12" s="35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7"/>
      <c r="J13" s="35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7"/>
      <c r="J14" s="35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7"/>
      <c r="J15" s="35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7"/>
      <c r="J16" s="35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7"/>
      <c r="J17" s="35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7"/>
      <c r="J18" s="35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7"/>
      <c r="J19" s="35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7"/>
      <c r="J20" s="35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7"/>
      <c r="J21" s="35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7"/>
      <c r="J22" s="35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7"/>
      <c r="J23" s="35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7"/>
      <c r="J24" s="35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7"/>
      <c r="J25" s="35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7"/>
      <c r="J26" s="35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1"/>
      <c r="J27" s="36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7"/>
      <c r="J28" s="35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7"/>
      <c r="J29" s="35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7"/>
      <c r="J30" s="35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7"/>
      <c r="J31" s="35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7"/>
      <c r="J32" s="35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7"/>
      <c r="J33" s="35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7"/>
      <c r="J34" s="35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7"/>
      <c r="J35" s="35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7"/>
      <c r="J36" s="35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7"/>
      <c r="J37" s="35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7"/>
      <c r="J38" s="35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7"/>
      <c r="J39" s="35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7"/>
      <c r="J40" s="35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7"/>
      <c r="J41" s="35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7"/>
      <c r="J42" s="35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7"/>
      <c r="J43" s="35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7"/>
      <c r="J44" s="35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7"/>
      <c r="J45" s="35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7"/>
      <c r="J46" s="35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7"/>
      <c r="J47" s="35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7"/>
      <c r="J48" s="35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7"/>
      <c r="J49" s="35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7"/>
      <c r="J50" s="35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7"/>
      <c r="J51" s="35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7"/>
      <c r="J52" s="35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7"/>
      <c r="J53" s="35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7"/>
      <c r="J54" s="35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7"/>
      <c r="J55" s="35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7"/>
      <c r="J56" s="35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7"/>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132</v>
      </c>
      <c r="B1" s="12"/>
      <c r="D1" s="7" t="s">
        <v>133</v>
      </c>
      <c r="F1" s="7" t="s">
        <v>134</v>
      </c>
      <c r="I1" s="64" t="s">
        <v>135</v>
      </c>
      <c r="K1" s="6" t="s">
        <v>136</v>
      </c>
    </row>
    <row r="2" spans="1:11" ht="26.5" thickBot="1">
      <c r="A2" s="154" t="s">
        <v>137</v>
      </c>
      <c r="B2" s="155" t="s">
        <v>138</v>
      </c>
      <c r="D2" s="8" t="s">
        <v>37</v>
      </c>
      <c r="F2" s="8" t="s">
        <v>37</v>
      </c>
      <c r="G2" s="14" t="s">
        <v>139</v>
      </c>
      <c r="I2" s="134" t="s">
        <v>140</v>
      </c>
      <c r="K2" s="19" t="s">
        <v>141</v>
      </c>
    </row>
    <row r="3" spans="1:11" ht="26">
      <c r="A3" s="156" t="s">
        <v>39</v>
      </c>
      <c r="B3" s="157" t="s">
        <v>142</v>
      </c>
      <c r="D3" s="9" t="s">
        <v>143</v>
      </c>
      <c r="F3" s="15" t="s">
        <v>143</v>
      </c>
      <c r="G3" s="16" t="s">
        <v>144</v>
      </c>
      <c r="I3" s="135" t="s">
        <v>145</v>
      </c>
      <c r="K3" s="20" t="s">
        <v>146</v>
      </c>
    </row>
    <row r="4" spans="1:11" ht="26.5" thickBot="1">
      <c r="A4" s="158" t="s">
        <v>40</v>
      </c>
      <c r="B4" s="159" t="s">
        <v>147</v>
      </c>
      <c r="D4" s="10" t="s">
        <v>148</v>
      </c>
      <c r="F4" s="10" t="s">
        <v>143</v>
      </c>
      <c r="G4" s="17" t="s">
        <v>149</v>
      </c>
      <c r="I4" s="136" t="s">
        <v>150</v>
      </c>
      <c r="K4" s="21"/>
    </row>
    <row r="5" spans="1:11" ht="13.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2.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2025-08-06T00:58:04Z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