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ec00$\★各係フォルダ\02 企画・指導係\☆障害福祉サービス事業所の指定等\07_処遇改善加算\R6処遇改善\01_計画書提出依頼\02県HP\"/>
    </mc:Choice>
  </mc:AlternateContent>
  <xr:revisionPtr revIDLastSave="0" documentId="13_ncr:1_{42C6583B-9946-4936-ACF6-742ECD557651}" xr6:coauthVersionLast="47" xr6:coauthVersionMax="47" xr10:uidLastSave="{00000000-0000-0000-0000-000000000000}"/>
  <bookViews>
    <workbookView xWindow="-1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 i="3" l="1"/>
  <c r="AK26" i="3"/>
  <c r="N18" i="3"/>
  <c r="AK64" i="7"/>
  <c r="AK70" i="3"/>
  <c r="Y102" i="3"/>
  <c r="Y7" i="3"/>
  <c r="E102" i="3"/>
  <c r="W108" i="3"/>
  <c r="AK63" i="3"/>
  <c r="AK54" i="3"/>
  <c r="U9" i="7"/>
  <c r="Y103" i="3"/>
  <c r="H64" i="3"/>
  <c r="H66" i="3"/>
  <c r="H67" i="3"/>
  <c r="AK48" i="3"/>
  <c r="Y9" i="3"/>
  <c r="Y105" i="3" s="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<sst xmlns="http://schemas.openxmlformats.org/spreadsheetml/2006/main" count="3976" uniqueCount="2033">
  <si>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</si>
  <si>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</si>
  <si>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</si>
  <si>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</si>
  <si>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</si>
  <si>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</si>
  <si>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</si>
  <si>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</si>
  <si>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</si>
  <si>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</si>
  <si>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</si>
  <si>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</si>
  <si>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</si>
  <si>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</si>
  <si>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</si>
  <si>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</si>
  <si>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</si>
  <si>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</si>
  <si>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</si>
  <si>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</si>
  <si>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</si>
  <si>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</si>
  <si>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</si>
  <si>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</si>
  <si>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</si>
  <si>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</si>
  <si>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</si>
  <si>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</si>
  <si>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</si>
  <si>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</si>
  <si>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</si>
  <si>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</si>
  <si>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</si>
  <si>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</si>
  <si>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</si>
  <si>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</si>
  <si>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</si>
  <si>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</si>
  <si>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</si>
  <si>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</si>
  <si>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</si>
  <si>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</si>
  <si>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</si>
  <si>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</si>
  <si>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</si>
  <si>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</si>
  <si>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</si>
  <si>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</si>
  <si>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</si>
  <si>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</si>
  <si>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</si>
  <si>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</si>
  <si>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</si>
  <si>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</si>
  <si>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</si>
  <si>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</si>
  <si>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</si>
  <si>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</si>
  <si>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</si>
  <si>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</si>
  <si>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</si>
  <si>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</si>
  <si>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</si>
  <si>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</si>
  <si>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</si>
  <si>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</si>
  <si>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</si>
  <si>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</si>
  <si>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</si>
  <si>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</si>
  <si>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</si>
  <si>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</si>
  <si>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</si>
  <si>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</si>
  <si>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</si>
  <si>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</si>
  <si>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</si>
  <si>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</si>
  <si>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</si>
  <si>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</si>
  <si>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</si>
  <si>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</si>
  <si>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</si>
  <si>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</si>
  <si>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</si>
  <si>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</si>
  <si>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</si>
  <si>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</si>
  <si>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</si>
  <si>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</si>
  <si>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</si>
  <si>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</si>
  <si>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</si>
  <si>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</si>
  <si>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</si>
  <si>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</si>
  <si>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</si>
  <si>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</si>
  <si>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</si>
  <si>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</si>
  <si>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</si>
  <si>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</si>
  <si>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</si>
  <si>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</si>
  <si>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</si>
  <si>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</si>
  <si>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</si>
  <si>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</si>
  <si>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</si>
  <si>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</si>
  <si>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</si>
  <si>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</si>
  <si>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</si>
  <si>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</si>
  <si>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</si>
  <si>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</si>
  <si>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</si>
  <si>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</si>
  <si>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</si>
  <si>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</si>
  <si>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</si>
  <si>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</si>
  <si>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</si>
  <si>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</si>
  <si>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</si>
  <si>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</si>
  <si>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</si>
  <si>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</si>
  <si>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</si>
  <si>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</si>
  <si>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</si>
  <si>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</si>
  <si>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</si>
  <si>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</si>
  <si>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</si>
  <si>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</si>
  <si>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</si>
  <si>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</si>
  <si>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</si>
  <si>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</si>
  <si>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</si>
  <si>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</si>
  <si>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</si>
  <si>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</si>
  <si>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</si>
  <si>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</si>
  <si>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</si>
  <si>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</si>
  <si>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</si>
  <si>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</si>
  <si>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</si>
  <si>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</si>
  <si>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</si>
  <si>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</si>
  <si>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</si>
  <si>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</si>
  <si>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</si>
  <si>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</si>
  <si>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</si>
  <si>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</si>
  <si>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</si>
  <si>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</si>
  <si>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</si>
  <si>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</si>
  <si>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</si>
  <si>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</si>
  <si>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</si>
  <si>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</si>
  <si>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</si>
  <si>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</si>
  <si>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</si>
  <si>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</si>
  <si>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</si>
  <si>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</si>
  <si>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</si>
  <si>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</si>
  <si>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</si>
  <si>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</si>
  <si>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</si>
  <si>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</si>
  <si>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</si>
  <si>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</si>
  <si>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</si>
  <si>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</si>
  <si>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</si>
  <si>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</si>
  <si>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</si>
  <si>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</si>
  <si>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</si>
  <si>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</si>
  <si>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</si>
  <si>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</si>
  <si>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</si>
  <si>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</si>
  <si>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</si>
  <si>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</si>
  <si>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</si>
  <si>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</si>
  <si>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</si>
  <si>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</si>
  <si>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</si>
  <si>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</si>
  <si>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</si>
  <si>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</si>
  <si>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</si>
  <si>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</si>
  <si>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</si>
  <si>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</si>
  <si>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</si>
  <si>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</si>
  <si>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</si>
  <si>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</si>
  <si>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</si>
  <si>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</si>
  <si>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</si>
  <si>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</si>
  <si>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</si>
  <si>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</si>
  <si>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</si>
  <si>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</si>
  <si>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</si>
  <si>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</si>
  <si>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</si>
  <si>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</si>
  <si>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</si>
  <si>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</si>
  <si>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</si>
  <si>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</si>
  <si>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</si>
  <si>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</si>
  <si>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</si>
  <si>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</si>
  <si>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</si>
  <si>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</si>
  <si>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</si>
  <si>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</si>
  <si>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</si>
  <si>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</si>
  <si>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</si>
  <si>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</si>
  <si>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</si>
  <si>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</si>
  <si>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</si>
  <si>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</si>
  <si>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</si>
  <si>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</si>
  <si>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</si>
  <si>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</si>
  <si>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</si>
  <si>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</si>
  <si>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</si>
  <si>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</si>
  <si>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</si>
  <si>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</si>
  <si>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</si>
  <si>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</si>
  <si>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</si>
  <si>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</si>
  <si>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</si>
  <si>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</si>
  <si>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</si>
  <si>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</si>
  <si>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</si>
  <si>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</si>
  <si>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</si>
  <si>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</si>
  <si>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</si>
  <si>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</si>
  <si>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</si>
  <si>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</si>
  <si>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</si>
  <si>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</si>
  <si>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</si>
  <si>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</si>
  <si>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</si>
  <si>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</si>
  <si>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</si>
  <si>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</si>
  <si>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</si>
  <si>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</si>
  <si>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</si>
  <si>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</si>
  <si>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</si>
  <si>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</si>
  <si>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</si>
  <si>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</si>
  <si>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</si>
  <si>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</si>
  <si>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</si>
  <si>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</si>
  <si>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</si>
  <si>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</si>
  <si>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</si>
  <si>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</si>
  <si>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</si>
  <si>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</si>
  <si>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</si>
  <si>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</si>
  <si>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</si>
  <si>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</si>
  <si>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</si>
  <si>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</si>
  <si>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</si>
  <si>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</si>
  <si>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</si>
  <si>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</si>
  <si>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</si>
  <si>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</si>
  <si>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</si>
  <si>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</si>
  <si>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</si>
  <si>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</si>
  <si>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</si>
  <si>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</si>
  <si>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</si>
  <si>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</si>
  <si>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</si>
  <si>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</si>
  <si>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</si>
  <si>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</si>
  <si>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</si>
  <si>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</si>
  <si>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</si>
  <si>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</si>
  <si>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</si>
  <si>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</si>
  <si>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</si>
  <si>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</si>
  <si>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</si>
  <si>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</si>
  <si>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</si>
  <si>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</si>
  <si>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</si>
  <si>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</si>
  <si>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</si>
  <si>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</si>
  <si>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</si>
  <si>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</si>
  <si>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</si>
  <si>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</si>
  <si>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</si>
  <si>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</si>
  <si>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</si>
  <si>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</si>
  <si>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</si>
  <si>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</si>
  <si>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</si>
  <si>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</si>
  <si>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</si>
  <si>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</si>
  <si>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</si>
  <si>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</si>
  <si>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</si>
  <si>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</si>
  <si>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</si>
  <si>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</si>
  <si>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</si>
  <si>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</si>
  <si>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</si>
  <si>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</si>
  <si>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</si>
  <si>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</si>
  <si>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</si>
  <si>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</si>
  <si>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</si>
  <si>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</si>
  <si>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</si>
  <si>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</si>
  <si>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</si>
  <si>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</si>
  <si>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</si>
  <si>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</si>
  <si>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</si>
  <si>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</si>
  <si>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</si>
  <si>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</si>
  <si>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</si>
  <si>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</si>
  <si>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</si>
  <si>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</si>
  <si>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</si>
  <si>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</si>
  <si>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</si>
  <si>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</si>
  <si>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</si>
  <si>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</si>
  <si>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</si>
  <si>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</si>
  <si>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</si>
  <si>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</si>
  <si>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</si>
  <si>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</si>
  <si>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</si>
  <si>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</si>
  <si>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</si>
  <si>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</si>
  <si>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</si>
  <si>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</si>
  <si>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</si>
  <si>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</si>
  <si>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</si>
  <si>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</si>
  <si>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</si>
  <si>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</si>
  <si>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</si>
  <si>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</si>
  <si>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</si>
  <si>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</si>
  <si>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</si>
  <si>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</si>
  <si>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</si>
  <si>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</si>
  <si>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</si>
  <si>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</si>
  <si>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</si>
  <si>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</si>
  <si>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</si>
  <si>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</si>
  <si>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</si>
  <si>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</si>
  <si>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</si>
  <si>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</si>
  <si>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</si>
  <si>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</si>
  <si>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</si>
  <si>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</si>
  <si>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</si>
  <si>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</si>
  <si>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</si>
  <si>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</si>
  <si>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</si>
  <si>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</si>
  <si>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</si>
  <si>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</si>
  <si>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</si>
  <si>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</si>
  <si>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</si>
  <si>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</si>
  <si>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</si>
  <si>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</si>
  <si>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</si>
  <si>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</si>
  <si>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</si>
  <si>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</si>
  <si>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</si>
  <si>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</si>
  <si>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</si>
  <si>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</si>
  <si>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</si>
  <si>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</si>
  <si>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</si>
  <si>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</si>
  <si>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</si>
  <si>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</si>
  <si>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</si>
  <si>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</si>
  <si>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</si>
  <si>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</si>
  <si>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</si>
  <si>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</si>
  <si>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</si>
  <si>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</si>
  <si>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</si>
  <si>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</si>
  <si>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</si>
  <si>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</si>
  <si>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</si>
  <si>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</si>
  <si>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</si>
  <si>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</si>
  <si>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</si>
  <si>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</si>
  <si>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</si>
  <si>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</si>
  <si>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</si>
  <si>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</si>
  <si>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</si>
  <si>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</si>
  <si>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</si>
  <si>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</si>
  <si>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</si>
  <si>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</si>
  <si>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</si>
  <si>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</si>
  <si>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</si>
  <si>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</si>
  <si>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</si>
  <si>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</si>
  <si>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</si>
  <si>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</si>
  <si>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</si>
  <si>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</si>
  <si>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</si>
  <si>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</si>
  <si>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</si>
  <si>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</si>
  <si>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</si>
  <si>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</si>
  <si>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</si>
  <si>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</si>
  <si>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</si>
  <si>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</si>
  <si>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</si>
  <si>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</si>
  <si>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</si>
  <si>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</si>
  <si>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</si>
  <si>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</si>
  <si>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</si>
  <si>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</si>
  <si>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</si>
  <si>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</si>
  <si>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</si>
  <si>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</si>
  <si>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</si>
  <si>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</si>
  <si>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</si>
  <si>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</si>
  <si>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</si>
  <si>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</si>
  <si>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</si>
  <si>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</si>
  <si>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</si>
  <si>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</si>
  <si>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</si>
  <si>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</si>
  <si>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</si>
  <si>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</si>
  <si>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</si>
  <si>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</si>
  <si>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</si>
  <si>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</si>
  <si>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</si>
  <si>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</si>
  <si>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</si>
  <si>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</si>
  <si>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</si>
  <si>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</si>
  <si>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</si>
  <si>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</si>
  <si>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</si>
  <si>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</si>
  <si>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</si>
  <si>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</si>
  <si>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</si>
  <si>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</si>
  <si>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</si>
  <si>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</si>
  <si>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</si>
  <si>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</si>
  <si>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</si>
  <si>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</si>
  <si>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</si>
  <si>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</si>
  <si>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</si>
  <si>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</si>
  <si>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</si>
  <si>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</si>
  <si>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</si>
  <si>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</si>
  <si>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</si>
  <si>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</si>
  <si>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</si>
  <si>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</si>
  <si>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</si>
  <si>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</si>
  <si>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</si>
  <si>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</si>
  <si>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</si>
  <si>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</si>
  <si>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</si>
  <si>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</si>
  <si>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</si>
  <si>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</si>
  <si>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</si>
  <si>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</si>
  <si>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</si>
  <si>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</si>
  <si>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</si>
  <si>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</si>
  <si>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</si>
  <si>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</si>
  <si>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</si>
  <si>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</si>
  <si>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</si>
  <si>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</si>
  <si>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</si>
  <si>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</si>
  <si>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</si>
  <si>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</si>
  <si>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</si>
  <si>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</si>
  <si>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</si>
  <si>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</si>
  <si>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</si>
  <si>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</si>
  <si>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</si>
  <si>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</si>
  <si>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</si>
  <si>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</si>
  <si>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</si>
  <si>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</si>
  <si>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</si>
  <si>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</si>
  <si>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</si>
  <si>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</si>
  <si>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</si>
  <si>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</si>
  <si>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</si>
  <si>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</si>
  <si>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</si>
  <si>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</si>
  <si>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</si>
  <si>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</si>
  <si>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</si>
  <si>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</si>
  <si>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</si>
  <si>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</si>
  <si>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</si>
  <si>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</si>
  <si>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</si>
  <si>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</si>
  <si>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</si>
  <si>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</si>
  <si>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</si>
  <si>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</si>
  <si>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</si>
  <si>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</si>
  <si>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</si>
  <si>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</si>
  <si>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</si>
  <si>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</si>
  <si>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</si>
  <si>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</si>
  <si>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</si>
  <si>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</si>
  <si>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</si>
  <si>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</si>
  <si>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</si>
  <si>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</si>
  <si>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</si>
  <si>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</si>
  <si>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</si>
  <si>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</si>
  <si>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</si>
  <si>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</si>
  <si>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</si>
  <si>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</si>
  <si>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</si>
  <si>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</si>
  <si>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</si>
  <si>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</si>
  <si>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</si>
  <si>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</si>
  <si>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</si>
  <si>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</si>
  <si>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</si>
  <si>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</si>
  <si>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</si>
  <si>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</si>
  <si>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</si>
  <si>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</si>
  <si>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</si>
  <si>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</si>
  <si>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</si>
  <si>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</si>
  <si>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</si>
  <si>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</si>
  <si>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</si>
  <si>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</si>
  <si>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</si>
  <si>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</si>
  <si>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</si>
  <si>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</si>
  <si>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</si>
  <si>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</si>
  <si>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</si>
  <si>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</si>
  <si>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</si>
  <si>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</si>
  <si>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</si>
  <si>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</si>
  <si>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</si>
  <si>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</si>
  <si>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</si>
  <si>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</si>
  <si>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</si>
  <si>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</si>
  <si>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</si>
  <si>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</si>
  <si>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</si>
  <si>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</si>
  <si>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</si>
  <si>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</si>
  <si>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</si>
  <si>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</si>
  <si>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</si>
  <si>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</si>
  <si>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</si>
  <si>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</si>
  <si>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</si>
  <si>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</si>
  <si>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</si>
  <si>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</si>
  <si>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</si>
  <si>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</si>
  <si>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</si>
  <si>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</si>
  <si>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</si>
  <si>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</si>
  <si>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</si>
  <si>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</si>
  <si>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</si>
  <si>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</si>
  <si>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</si>
  <si>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</si>
  <si>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</si>
  <si>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</si>
  <si>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</si>
  <si>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</si>
  <si>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</si>
  <si>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</si>
  <si>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</si>
  <si>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</si>
  <si>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</si>
  <si>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</si>
  <si>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</si>
  <si>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</si>
  <si>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</si>
  <si>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</si>
  <si>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</si>
  <si>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</si>
  <si>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</si>
  <si>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</si>
  <si>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</si>
  <si>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</si>
  <si>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</si>
  <si>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</si>
  <si>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</si>
  <si>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</si>
  <si>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</si>
  <si>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</si>
  <si>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</si>
  <si>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</si>
  <si>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</si>
  <si>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</si>
  <si>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</si>
  <si>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</si>
  <si>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</si>
  <si>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</si>
  <si>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</si>
  <si>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</si>
  <si>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</si>
  <si>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</si>
  <si>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</si>
  <si>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</si>
  <si>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</si>
  <si>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</si>
  <si>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</si>
  <si>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</si>
  <si>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</si>
  <si>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</si>
  <si>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</si>
  <si>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</si>
  <si>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</si>
  <si>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</si>
  <si>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</si>
  <si>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</si>
  <si>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</si>
  <si>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</si>
  <si>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</si>
  <si>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</si>
  <si>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</si>
  <si>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</si>
  <si>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</si>
  <si>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</si>
  <si>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</si>
  <si>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</si>
  <si>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</si>
  <si>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</si>
  <si>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</si>
  <si>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</si>
  <si>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</si>
  <si>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</si>
  <si>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</si>
  <si>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</si>
  <si>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</si>
  <si>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</si>
  <si>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</si>
  <si>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</si>
  <si>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</si>
  <si>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</si>
  <si>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</si>
  <si>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</si>
  <si>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</si>
  <si>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</si>
  <si>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</si>
  <si>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</si>
  <si>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</si>
  <si>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</si>
  <si>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</si>
  <si>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</si>
  <si>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</si>
  <si>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</si>
  <si>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</si>
  <si>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</si>
  <si>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</si>
  <si>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</si>
  <si>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</si>
  <si>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</si>
  <si>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</si>
  <si>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</si>
  <si>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</si>
  <si>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</si>
  <si>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</si>
  <si>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</si>
  <si>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</si>
  <si>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</si>
  <si>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</si>
  <si>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</si>
  <si>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</si>
  <si>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</si>
  <si>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</si>
  <si>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</si>
  <si>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</si>
  <si>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</si>
  <si>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</si>
  <si>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</si>
  <si>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</si>
  <si>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</si>
  <si>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</si>
  <si>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</si>
  <si>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</si>
  <si>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</si>
  <si>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</si>
  <si>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</si>
  <si>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</si>
  <si>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</si>
  <si>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</si>
  <si>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</si>
  <si>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</si>
  <si>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</si>
  <si>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</si>
  <si>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</si>
  <si>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</si>
  <si>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</si>
  <si>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</si>
  <si>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</si>
  <si>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</si>
  <si>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</si>
  <si>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</si>
  <si>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</si>
  <si>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</si>
  <si>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</si>
  <si>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</si>
  <si>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</si>
  <si>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</si>
  <si>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</si>
  <si>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</si>
  <si>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</si>
  <si>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</si>
  <si>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</si>
  <si>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</si>
  <si>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</si>
  <si>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</si>
  <si>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</si>
  <si>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</si>
  <si>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</si>
  <si>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</si>
  <si>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</si>
  <si>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</si>
  <si>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</si>
  <si>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</si>
  <si>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</si>
  <si>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</si>
  <si>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</si>
  <si>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</si>
  <si>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</si>
  <si>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</si>
  <si>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</si>
  <si>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</si>
  <si>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</si>
  <si>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</si>
  <si>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</si>
  <si>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</si>
  <si>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</si>
  <si>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</si>
  <si>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</si>
  <si>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</si>
  <si>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</si>
  <si>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</si>
  <si>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</si>
  <si>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</si>
  <si>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</si>
  <si>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</si>
  <si>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</si>
  <si>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</si>
  <si>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</si>
  <si>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</si>
  <si>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</si>
  <si>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</si>
  <si>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</si>
  <si>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</si>
  <si>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</si>
  <si>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</si>
  <si>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</si>
  <si>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</si>
  <si>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</si>
  <si>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</si>
  <si>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</si>
  <si>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</si>
  <si>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</si>
  <si>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</si>
  <si>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</si>
  <si>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</si>
  <si>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</si>
  <si>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</si>
  <si>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</si>
  <si>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</si>
  <si>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</si>
  <si>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</si>
  <si>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</si>
  <si>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</si>
  <si>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</si>
  <si>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</si>
  <si>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</si>
  <si>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</si>
  <si>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</si>
  <si>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</si>
  <si>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</si>
  <si>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</si>
  <si>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</si>
  <si>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</si>
  <si>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</si>
  <si>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</si>
  <si>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</si>
  <si>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</si>
  <si>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</si>
  <si>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</si>
  <si>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</si>
  <si>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</si>
  <si>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</si>
  <si>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</si>
  <si>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</si>
  <si>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</si>
  <si>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</si>
  <si>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</si>
  <si>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</si>
  <si>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</si>
  <si>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</si>
  <si>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</si>
  <si>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</si>
  <si>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</si>
  <si>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</si>
  <si>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</si>
  <si>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</si>
  <si>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</si>
  <si>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</si>
  <si>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</si>
  <si>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</si>
  <si>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</si>
  <si>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</si>
  <si>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</si>
  <si>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</si>
  <si>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</si>
  <si>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</si>
  <si>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</si>
  <si>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</si>
  <si>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</si>
  <si>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</si>
  <si>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</si>
  <si>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</si>
  <si>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</si>
  <si>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</si>
  <si>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</si>
  <si>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</si>
  <si>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</si>
  <si>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</si>
  <si>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</si>
  <si>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</si>
  <si>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</si>
  <si>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</si>
  <si>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</si>
  <si>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</si>
  <si>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</si>
  <si>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</si>
  <si>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</si>
  <si>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</si>
  <si>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</si>
  <si>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</si>
  <si>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</si>
  <si>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</si>
  <si>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</si>
  <si>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</si>
  <si>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</si>
  <si>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</si>
  <si>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</si>
  <si>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</si>
  <si>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</si>
  <si>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</si>
  <si>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</si>
  <si>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</si>
  <si>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</si>
  <si>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</si>
  <si>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</si>
  <si>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</si>
  <si>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</si>
  <si>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</si>
  <si>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</si>
  <si>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</si>
  <si>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</si>
  <si>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</si>
  <si>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</si>
  <si>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</si>
  <si>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</si>
  <si>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</si>
  <si>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</si>
  <si>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</si>
  <si>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</si>
  <si>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</si>
  <si>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</si>
  <si>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</si>
  <si>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</si>
  <si>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</si>
  <si>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</si>
  <si>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</si>
  <si>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</si>
  <si>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</si>
  <si>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</si>
  <si>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</si>
  <si>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</si>
  <si>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</si>
  <si>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</si>
  <si>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</si>
  <si>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</si>
  <si>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</si>
  <si>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</si>
  <si>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</si>
  <si>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</si>
  <si>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</si>
  <si>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</si>
  <si>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</si>
  <si>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</si>
  <si>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</si>
  <si>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</si>
  <si>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</si>
  <si>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</si>
  <si>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</si>
  <si>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</si>
  <si>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</si>
  <si>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</si>
  <si>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</si>
  <si>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</si>
  <si>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</si>
  <si>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</si>
  <si>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</si>
  <si>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</si>
  <si>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</si>
  <si>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</si>
  <si>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</si>
  <si>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</si>
  <si>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</si>
  <si>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</si>
  <si>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</si>
  <si>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</si>
  <si>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</si>
  <si>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</si>
  <si>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</si>
  <si>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</si>
  <si>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</si>
  <si>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</si>
  <si>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</si>
  <si>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</si>
  <si>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</si>
  <si>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</si>
  <si>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</si>
  <si>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</si>
  <si>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</si>
  <si>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</si>
  <si>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</si>
  <si>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</si>
  <si>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</si>
  <si>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</si>
  <si>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</si>
  <si>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</si>
  <si>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</si>
  <si>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</si>
  <si>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</si>
  <si>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</si>
  <si>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</si>
  <si>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</si>
  <si>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</si>
  <si>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</si>
  <si>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</si>
  <si>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</si>
  <si>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</si>
  <si>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</si>
  <si>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</si>
  <si>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</si>
  <si>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</si>
  <si>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</si>
  <si>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</si>
  <si>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</si>
  <si>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</si>
  <si>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</si>
  <si>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</si>
  <si>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</si>
  <si>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</si>
  <si>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</si>
  <si>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</si>
  <si>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</si>
  <si>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</si>
  <si>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</si>
  <si>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</si>
  <si>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</si>
  <si>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</si>
  <si>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</si>
  <si>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</si>
  <si>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</si>
  <si>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</si>
  <si>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</si>
  <si>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</si>
  <si>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</si>
  <si>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</si>
  <si>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</si>
  <si>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</si>
  <si>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</si>
  <si>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</si>
  <si>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</si>
  <si>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</si>
  <si>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</si>
  <si>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</si>
  <si>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</si>
  <si>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</si>
  <si>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</si>
  <si>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</si>
  <si>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</si>
  <si>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</si>
  <si>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</si>
  <si>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</si>
  <si>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</si>
  <si>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</si>
  <si>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</si>
  <si>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</si>
  <si>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</si>
  <si>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</si>
  <si>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</si>
  <si>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</si>
  <si>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</si>
  <si>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</si>
  <si>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</si>
  <si>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</si>
  <si>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</si>
  <si>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</si>
  <si>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</si>
  <si>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</si>
  <si>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</si>
  <si>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</si>
  <si>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</si>
  <si>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</si>
  <si>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</si>
  <si>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</si>
  <si>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</si>
  <si>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</si>
  <si>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</si>
  <si>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</si>
  <si>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</si>
  <si>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</si>
  <si>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</si>
  <si>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</si>
  <si>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</si>
  <si>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</si>
  <si>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</si>
  <si>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</si>
  <si>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</si>
  <si>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</si>
  <si>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</si>
  <si>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</si>
  <si>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</si>
  <si>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</si>
  <si>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</si>
  <si>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</si>
  <si>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</si>
  <si>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</si>
  <si>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</si>
  <si>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</si>
  <si>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</si>
  <si>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</si>
  <si>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</si>
  <si>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</si>
  <si>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</si>
  <si>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</si>
  <si>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</si>
  <si>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</si>
  <si>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</si>
  <si>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</si>
  <si>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</si>
  <si>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</si>
  <si>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</si>
  <si>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</si>
  <si>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</si>
  <si>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</si>
  <si>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</si>
  <si>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</si>
  <si>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</si>
  <si>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</si>
  <si>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</si>
  <si>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</si>
  <si>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</si>
  <si>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</si>
  <si>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</si>
  <si>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</si>
  <si>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</si>
  <si>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</si>
  <si>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</si>
  <si>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</si>
  <si>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</si>
  <si>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</si>
  <si>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</si>
  <si>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</si>
  <si>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</si>
  <si>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</si>
  <si>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</si>
  <si>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</si>
  <si>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</si>
  <si>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</si>
  <si>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</si>
  <si>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</si>
  <si>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</si>
  <si>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</si>
  <si>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</si>
  <si>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</si>
  <si>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</si>
  <si>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</si>
  <si>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</si>
  <si>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</si>
  <si>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</si>
  <si>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</si>
  <si>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</si>
  <si>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</si>
  <si>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</si>
  <si>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</si>
  <si>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</si>
  <si>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</si>
  <si>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</si>
  <si>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</si>
  <si>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</si>
  <si>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</si>
  <si>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</si>
  <si>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</si>
  <si>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</si>
  <si>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</si>
  <si>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</si>
  <si>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</si>
  <si>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</si>
  <si>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</si>
  <si>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</si>
  <si>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</si>
  <si>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</si>
  <si>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</si>
  <si>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</si>
  <si>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</si>
  <si>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</si>
  <si>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</si>
  <si>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</si>
  <si>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</si>
  <si>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</si>
  <si>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</si>
  <si>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</si>
  <si>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</si>
  <si>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</si>
  <si>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</si>
  <si>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</si>
  <si>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</si>
  <si>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</si>
  <si>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</si>
  <si>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</si>
  <si>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</si>
  <si>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</si>
  <si>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</si>
  <si>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</si>
  <si>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</si>
  <si>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</si>
  <si>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</si>
  <si>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</si>
  <si>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</si>
  <si>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</si>
  <si>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</si>
  <si>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</si>
  <si>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</si>
  <si>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</si>
  <si>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</si>
  <si>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</si>
  <si>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</si>
  <si>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</si>
  <si>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</si>
  <si>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</si>
  <si>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</si>
  <si>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</si>
  <si>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</si>
  <si>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</si>
  <si>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</si>
  <si>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</si>
  <si>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</si>
  <si>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</si>
  <si>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</si>
  <si>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</si>
  <si>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</si>
  <si>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</si>
  <si>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</si>
  <si>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</si>
  <si>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</si>
  <si>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</si>
  <si>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</si>
  <si>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</si>
  <si>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</si>
  <si>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</si>
  <si>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</si>
  <si>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</si>
  <si>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</si>
  <si>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</si>
  <si>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</si>
  <si>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</si>
  <si>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</si>
  <si>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</si>
  <si>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</si>
  <si>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</si>
  <si>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</si>
  <si>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</si>
  <si>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</si>
  <si>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</si>
  <si>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</si>
  <si>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</si>
  <si>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</si>
  <si>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</si>
  <si>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</si>
  <si>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</si>
  <si>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</si>
  <si>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</si>
  <si>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</si>
  <si>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</si>
  <si>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</si>
  <si>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</si>
  <si>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</si>
  <si>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</si>
  <si>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</si>
  <si>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</si>
  <si>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</si>
  <si>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</si>
  <si>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</si>
  <si>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</si>
  <si>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</si>
  <si>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</si>
  <si>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</si>
  <si>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</si>
  <si>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</si>
  <si>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</si>
  <si>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</si>
  <si>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</si>
  <si>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</si>
  <si>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</si>
  <si>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</si>
  <si>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</si>
  <si>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</si>
  <si>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</si>
  <si>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</si>
  <si>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</si>
  <si>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</si>
  <si>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</si>
  <si>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</si>
  <si>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</si>
  <si>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</si>
  <si>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</si>
  <si>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</si>
  <si>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</si>
  <si>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</si>
  <si>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</si>
  <si>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</si>
  <si>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</si>
  <si>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</si>
  <si>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</si>
  <si>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</si>
  <si>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</si>
  <si>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</si>
  <si>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</si>
  <si>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</si>
  <si>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</si>
  <si>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</si>
  <si>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</si>
  <si>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</si>
  <si>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</si>
  <si>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</si>
  <si>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</si>
  <si>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</si>
  <si>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</si>
  <si>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</si>
  <si>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</si>
  <si>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</si>
  <si>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</si>
  <si>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</si>
  <si>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</si>
  <si>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</si>
  <si>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</si>
  <si>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</si>
  <si>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</si>
  <si>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</si>
  <si>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</si>
  <si>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</si>
  <si>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</si>
  <si>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</si>
  <si>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</si>
  <si>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</si>
  <si>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</si>
  <si>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</si>
  <si>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</si>
  <si>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</si>
  <si>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</si>
  <si>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</si>
  <si>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</si>
  <si>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</si>
  <si>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</si>
  <si>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</si>
  <si>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</si>
  <si>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</si>
  <si>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</si>
  <si>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</si>
  <si>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</si>
  <si>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</si>
  <si>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</si>
  <si>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</si>
  <si>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</si>
  <si>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</si>
  <si>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</si>
  <si>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</si>
  <si>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</si>
  <si>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</si>
  <si>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</si>
  <si>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</si>
  <si>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</si>
  <si>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</si>
  <si>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</si>
  <si>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</si>
  <si>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</si>
  <si>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</si>
  <si>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</si>
  <si>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</si>
  <si>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</si>
  <si>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</si>
  <si>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</si>
  <si>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</si>
  <si>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</si>
  <si>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</si>
  <si>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</si>
  <si>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</si>
  <si>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</si>
  <si>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</si>
  <si>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</si>
  <si>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</si>
  <si>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</si>
  <si>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</si>
  <si>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</si>
  <si>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</si>
  <si>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</si>
  <si>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</si>
  <si>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</si>
  <si>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</si>
  <si>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</si>
  <si>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</si>
  <si>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</si>
  <si>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</si>
  <si>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</si>
  <si>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</si>
  <si>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</si>
  <si>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</si>
  <si>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</si>
  <si>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</si>
  <si>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</si>
  <si>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</si>
  <si>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</si>
  <si>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</si>
  <si>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</si>
  <si>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</si>
  <si>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</si>
  <si>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</si>
  <si>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</si>
  <si>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</si>
  <si>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</si>
  <si>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</si>
  <si>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</si>
  <si>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</si>
  <si>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</si>
  <si>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</si>
  <si>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</si>
  <si>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</si>
  <si>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</si>
  <si>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</si>
  <si>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</si>
  <si>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</si>
  <si>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</si>
  <si>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</si>
  <si>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</si>
  <si>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</si>
  <si>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</si>
  <si>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</si>
  <si>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</si>
  <si>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</si>
  <si>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</si>
  <si>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</si>
  <si>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</si>
  <si>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</si>
  <si>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</si>
  <si>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</si>
  <si>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</si>
  <si>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</si>
  <si>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</si>
  <si>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</si>
  <si>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</si>
  <si>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</si>
  <si>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</si>
  <si>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</si>
  <si>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</si>
  <si>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</si>
  <si>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</si>
  <si>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</si>
  <si>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</si>
  <si>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</si>
  <si>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</si>
  <si>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</si>
  <si>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</si>
  <si>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</si>
  <si>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</si>
  <si>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</si>
  <si>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</si>
  <si>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</si>
  <si>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</si>
  <si>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</si>
  <si>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</si>
  <si>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</si>
  <si>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</si>
  <si>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</si>
  <si>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</si>
  <si>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</si>
  <si>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</si>
  <si>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</si>
  <si>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</si>
  <si>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</si>
  <si>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</si>
  <si>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</si>
  <si>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</si>
  <si>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</si>
  <si>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</si>
  <si>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</si>
  <si>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</si>
  <si>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</si>
  <si>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</si>
  <si>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</si>
  <si>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</si>
  <si>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</si>
  <si>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</si>
  <si>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</si>
  <si>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</si>
  <si>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</si>
  <si>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</si>
  <si>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</si>
  <si>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</si>
  <si>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</si>
  <si>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</si>
  <si>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</si>
  <si>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</si>
  <si>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</si>
  <si>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</si>
  <si>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</si>
  <si>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</si>
  <si>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</si>
  <si>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</si>
  <si>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</si>
  <si>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</si>
  <si>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</si>
  <si>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</si>
  <si>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</si>
  <si>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</si>
  <si>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</si>
  <si>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</si>
  <si>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</si>
  <si>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</si>
  <si>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</si>
  <si>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</si>
  <si>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</si>
  <si>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</si>
  <si>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</si>
  <si>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</si>
  <si>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</si>
  <si>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</si>
  <si>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</si>
  <si>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</si>
  <si>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</si>
  <si>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</si>
  <si>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</si>
  <si>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</si>
  <si>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</si>
  <si>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</si>
  <si>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</si>
  <si>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</si>
  <si>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</si>
  <si>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</si>
  <si>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</si>
  <si>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</si>
  <si>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</si>
  <si>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</si>
  <si>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</si>
  <si>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</si>
  <si>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</si>
  <si>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</si>
  <si>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</si>
  <si>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</si>
  <si>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</si>
  <si>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</si>
  <si>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</si>
  <si>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</si>
  <si>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</si>
  <si>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</si>
  <si>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</si>
  <si>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</si>
  <si>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</si>
  <si>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</si>
  <si>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</si>
  <si>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</si>
  <si>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</si>
  <si>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</si>
  <si>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</si>
  <si>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</si>
  <si>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</si>
  <si>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</si>
  <si>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</si>
  <si>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</si>
  <si>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</si>
  <si>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</si>
  <si>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</si>
  <si>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</si>
  <si>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</si>
  <si>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</si>
  <si>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</si>
  <si>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</si>
  <si>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</si>
  <si>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</si>
  <si>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</si>
  <si>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</si>
  <si>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</si>
  <si>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</si>
  <si>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</si>
  <si>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</si>
  <si>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</si>
  <si>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</si>
  <si>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</si>
  <si>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</si>
  <si>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</si>
  <si>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</si>
  <si>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</si>
  <si>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</si>
  <si>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</si>
  <si>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</si>
  <si>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</si>
  <si>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</si>
  <si>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</si>
  <si>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</si>
  <si>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</si>
  <si>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</si>
  <si>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</si>
  <si>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</si>
  <si>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</si>
  <si>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</si>
  <si>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</si>
  <si>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</si>
  <si>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</si>
  <si>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</si>
  <si>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</si>
  <si>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</si>
  <si>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</si>
  <si>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</si>
  <si>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</si>
  <si>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</si>
  <si>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</si>
  <si>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</si>
  <si>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</si>
  <si>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</si>
  <si>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</si>
  <si>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</si>
  <si>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</si>
  <si>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</si>
  <si>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</si>
  <si>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</si>
  <si>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</si>
  <si>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</si>
  <si>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</si>
  <si>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</si>
  <si>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</si>
  <si>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</si>
  <si>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</si>
  <si>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</si>
  <si>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</si>
  <si>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</si>
  <si>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</si>
  <si>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</si>
  <si>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</si>
  <si>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</si>
  <si>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</si>
  <si>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</si>
  <si>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</si>
  <si>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</si>
  <si>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</si>
  <si>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</si>
  <si>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</si>
  <si>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</si>
  <si>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</si>
  <si>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</si>
  <si>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</si>
  <si>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</si>
  <si>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</si>
  <si>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</si>
  <si>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</si>
  <si>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</si>
  <si>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</si>
  <si>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</si>
  <si>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</si>
  <si>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</si>
  <si>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</si>
  <si>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</si>
  <si>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</si>
  <si>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</si>
  <si>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</si>
  <si>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</si>
  <si>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</si>
  <si>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</si>
  <si>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</si>
  <si>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</si>
  <si>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</si>
  <si>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</si>
  <si>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</si>
  <si>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</si>
  <si>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</si>
  <si>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</si>
  <si>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</si>
  <si>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</si>
  <si>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</si>
  <si>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</si>
  <si>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</si>
  <si>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</si>
  <si>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</si>
  <si>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</si>
  <si>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</si>
  <si>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</si>
  <si>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</si>
  <si>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</si>
  <si>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</si>
  <si>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</si>
  <si>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</si>
  <si>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</si>
  <si>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</si>
  <si>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</si>
  <si>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</si>
  <si>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</si>
  <si>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</si>
  <si>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</si>
  <si>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</si>
  <si>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</si>
  <si>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</si>
  <si>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</si>
  <si>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</si>
  <si>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</si>
  <si>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</si>
  <si>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</si>
  <si>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</si>
  <si>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</si>
  <si>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</si>
  <si>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</si>
  <si>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</si>
  <si>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</si>
  <si>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</si>
  <si>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</si>
  <si>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</si>
  <si>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</si>
  <si>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</si>
  <si>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</si>
  <si>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</si>
  <si>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</si>
  <si>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</si>
  <si>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</si>
  <si>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</si>
  <si>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</si>
  <si>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</si>
  <si>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</si>
  <si>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</si>
  <si>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</si>
  <si>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</si>
  <si>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</si>
  <si>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</si>
  <si>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</si>
  <si>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</si>
  <si>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</si>
  <si>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</si>
  <si>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</si>
  <si>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</si>
  <si>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</si>
  <si>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</si>
  <si>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</si>
  <si>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</si>
  <si>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</si>
  <si>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</si>
  <si>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</si>
  <si>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</si>
  <si>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</si>
  <si>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</si>
  <si>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</si>
  <si>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</si>
  <si>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</si>
  <si>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</si>
  <si>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</si>
  <si>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</si>
  <si>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</si>
  <si>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</si>
  <si>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</si>
  <si>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</si>
  <si>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</si>
  <si>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</si>
  <si>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</si>
  <si>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</si>
  <si>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</si>
  <si>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</si>
  <si>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</si>
  <si>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</si>
  <si>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</si>
  <si>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</si>
  <si>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</si>
  <si>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</si>
  <si>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</si>
  <si>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</si>
  <si>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</si>
  <si>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</si>
  <si>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</si>
  <si>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</si>
  <si>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</si>
  <si>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</si>
  <si>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</si>
  <si>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</si>
  <si>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</si>
  <si>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</si>
  <si>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</si>
  <si>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</si>
  <si>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</si>
  <si>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</si>
  <si>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</si>
  <si>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</si>
  <si>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</si>
  <si>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</si>
  <si>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</si>
  <si>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</si>
  <si>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</si>
  <si>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</si>
  <si>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</si>
  <si>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</si>
  <si>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</si>
  <si>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</si>
  <si>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</si>
  <si>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</si>
  <si>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</si>
  <si>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</si>
  <si>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</si>
  <si>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</si>
  <si>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</si>
  <si>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</si>
  <si>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</si>
  <si>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</si>
  <si>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</si>
  <si>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</si>
  <si>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</si>
  <si>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</si>
  <si>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</si>
  <si>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</si>
  <si>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</si>
  <si>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</si>
  <si>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</si>
  <si>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</si>
  <si>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</si>
  <si>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</si>
  <si>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</si>
  <si>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</si>
  <si>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</si>
  <si>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</si>
  <si>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</si>
  <si>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</si>
  <si>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</si>
  <si>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</si>
  <si>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</si>
  <si>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</si>
  <si>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</si>
  <si>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</si>
  <si>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</si>
  <si>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</si>
  <si>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</si>
  <si>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</si>
  <si>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</si>
  <si>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</si>
  <si>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</si>
  <si>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</si>
  <si>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</si>
  <si>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</si>
  <si>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</si>
  <si>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</si>
  <si>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</si>
  <si>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</si>
  <si>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</si>
  <si>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</si>
  <si>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</si>
  <si>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</si>
  <si>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</si>
  <si>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</si>
  <si>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</si>
  <si>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</si>
  <si>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</si>
  <si>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</si>
  <si>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</si>
  <si>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</si>
  <si>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</si>
  <si>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</si>
  <si>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</si>
  <si>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</si>
  <si>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</si>
  <si>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</si>
  <si>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</si>
  <si>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</si>
  <si>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</si>
  <si>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</si>
  <si>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</si>
  <si>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</si>
  <si>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</si>
  <si>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</si>
  <si>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</si>
  <si>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</si>
  <si>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</si>
  <si>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</si>
  <si>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</si>
  <si>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</si>
  <si>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</si>
  <si>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</si>
  <si>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</si>
  <si>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</si>
  <si>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</si>
  <si>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</si>
  <si>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</si>
  <si>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</si>
  <si>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</si>
  <si>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</si>
  <si>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</si>
  <si>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</si>
  <si>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</si>
  <si>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</si>
  <si>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</si>
  <si>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</si>
  <si>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</si>
  <si>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</si>
  <si>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</si>
  <si>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</si>
  <si>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</si>
  <si>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</si>
  <si>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</si>
  <si>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</si>
  <si>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</si>
  <si>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</si>
  <si>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</si>
  <si>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</si>
  <si>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</si>
  <si>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</si>
  <si>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</si>
  <si>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</si>
  <si>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</si>
  <si>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</si>
  <si>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</si>
  <si>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</si>
  <si>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</si>
  <si>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</si>
  <si>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</si>
  <si>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</si>
  <si>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</si>
  <si>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</si>
  <si>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</si>
  <si>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</si>
  <si>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</si>
  <si>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</si>
  <si>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</si>
  <si>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</si>
  <si>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</si>
  <si>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</si>
  <si>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</si>
  <si>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</si>
  <si>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</si>
  <si>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</si>
  <si>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</si>
  <si>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</si>
  <si>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</si>
  <si>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</si>
  <si>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</si>
  <si>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</si>
  <si>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</si>
  <si>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</si>
  <si>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</si>
  <si>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</si>
  <si>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</si>
  <si>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</si>
  <si>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</si>
  <si>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</si>
  <si>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</si>
  <si>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</si>
  <si>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</si>
  <si>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</si>
  <si>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</si>
  <si>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</si>
  <si>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</si>
  <si>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</si>
  <si>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</si>
  <si>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</si>
  <si>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</si>
  <si>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</si>
  <si>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</si>
  <si>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</si>
  <si>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</si>
  <si>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</si>
  <si>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</si>
  <si>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</si>
  <si>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</si>
  <si>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</si>
  <si>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</si>
  <si>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</si>
  <si>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滋賀県</t>
    <rPh sb="0" eb="3">
      <t>シガケン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</si>
</sst>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1209" y="14330984"/>
              <a:ext cx="146602" cy="23290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1209" y="16449261"/>
              <a:ext cx="146602" cy="256761"/>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001003" y="1838749"/>
              <a:ext cx="988612" cy="232088"/>
              <a:chOff x="4568514" y="1786230"/>
              <a:chExt cx="930410" cy="249168"/>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4" y="1786230"/>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4"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6142" y="4086441"/>
              <a:ext cx="212499" cy="420931"/>
              <a:chOff x="387953" y="4144037"/>
              <a:chExt cx="206654" cy="411113"/>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7"/>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8"/>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1406" y="4655654"/>
              <a:ext cx="256106" cy="419840"/>
              <a:chOff x="455287" y="4815857"/>
              <a:chExt cx="252349"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80"/>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2307" y="5594157"/>
              <a:ext cx="255206" cy="430364"/>
              <a:chOff x="395210" y="5648296"/>
              <a:chExt cx="251462" cy="422925"/>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7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9562" y="6186697"/>
              <a:ext cx="213197" cy="426493"/>
              <a:chOff x="457191" y="6349392"/>
              <a:chExt cx="209552" cy="418885"/>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92"/>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1209" y="14330984"/>
              <a:ext cx="146602" cy="23290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1209" y="16449261"/>
              <a:ext cx="146602" cy="2567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735605" cy="159549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1209" y="14330984"/>
              <a:ext cx="146602" cy="23290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1209" y="16449261"/>
              <a:ext cx="146602" cy="2567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1209" y="11430000"/>
              <a:ext cx="146602" cy="479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1209" y="16449261"/>
              <a:ext cx="146602" cy="182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1209" y="11430000"/>
              <a:ext cx="146602" cy="479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1209" y="16449261"/>
              <a:ext cx="146602" cy="182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1209" y="11430000"/>
              <a:ext cx="146602" cy="479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1209" y="14330984"/>
              <a:ext cx="146602" cy="23290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1209" y="16449261"/>
              <a:ext cx="146602" cy="2567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1209" y="14330984"/>
              <a:ext cx="146602" cy="23290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1209" y="16449261"/>
              <a:ext cx="146602" cy="256761"/>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topLeftCell="B1" zoomScale="115" zoomScaleNormal="46" zoomScaleSheetLayoutView="115" workbookViewId="0">
      <selection activeCell="G6" sqref="G6"/>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滋賀県</v>
      </c>
      <c r="AE1" s="187"/>
      <c r="AF1" s="187"/>
      <c r="AG1" s="187"/>
      <c r="AH1" s="187"/>
      <c r="AI1" s="187"/>
      <c r="AJ1" s="187"/>
      <c r="AK1" s="187"/>
    </row>
    <row r="2" spans="2:65" ht="23.25" customHeight="1">
      <c r="B2" s="199" t="s">
        <v>2013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2018</v>
      </c>
      <c r="C4" s="214"/>
      <c r="D4" s="214"/>
      <c r="E4" s="214"/>
      <c r="F4" s="214"/>
      <c r="G4" s="288" t="s">
        <v>2</v>
      </c>
      <c r="H4" s="288"/>
      <c r="I4" s="288"/>
      <c r="J4" s="288"/>
      <c r="K4" s="288"/>
      <c r="L4" s="288"/>
      <c r="M4" s="288"/>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c r="C5" s="213"/>
      <c r="D5" s="213"/>
      <c r="E5" s="213"/>
      <c r="F5" s="213"/>
      <c r="G5" s="289" t="s">
        <v>2032</v>
      </c>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1894</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75">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2016</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2019</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2023</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2024</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2025</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2026</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1892</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1893</v>
      </c>
      <c r="C105" s="364"/>
      <c r="D105" s="365"/>
      <c r="E105" s="382" t="str">
        <f>IFERROR(ROUNDDOWN(ROUND(T5*I9,0),0)*W108,"")</f>
        <v/>
      </c>
      <c r="F105" s="383"/>
      <c r="G105" s="383"/>
      <c r="H105" s="383"/>
      <c r="I105" s="96" t="s">
        <v>1891</v>
      </c>
      <c r="J105" s="229" t="str">
        <f>IFERROR(ROUNDDOWN(ROUND(W5*M9,0),0)*W108,"")</f>
        <v/>
      </c>
      <c r="K105" s="230"/>
      <c r="L105" s="230"/>
      <c r="M105" s="230"/>
      <c r="N105" s="96" t="s">
        <v>1891</v>
      </c>
      <c r="O105" s="229" t="str">
        <f>IFERROR(ROUNDDOWN(ROUND(W5*Q9,0),0)*W108,"")</f>
        <v/>
      </c>
      <c r="P105" s="230"/>
      <c r="Q105" s="230"/>
      <c r="R105" s="230"/>
      <c r="S105" s="97" t="s">
        <v>1891</v>
      </c>
      <c r="T105" s="246">
        <f>IFERROR(SUM(E105,J105,O105),"")</f>
        <v>0</v>
      </c>
      <c r="U105" s="246"/>
      <c r="V105" s="246"/>
      <c r="W105" s="246"/>
      <c r="X105" s="98" t="s">
        <v>1891</v>
      </c>
      <c r="Y105" s="229" t="str">
        <f>IFERROR(IF(AM8=1,ROUNDDOWN(ROUND(T5*Y9,0),0)*AD108,IF(AM8=2,ROUNDDOWN(ROUND(T5*AC9,0),0)*AD108,"")),"")</f>
        <v/>
      </c>
      <c r="Z105" s="230"/>
      <c r="AA105" s="230"/>
      <c r="AB105" s="230"/>
      <c r="AC105" s="230"/>
      <c r="AD105" s="230"/>
      <c r="AE105" s="99" t="s">
        <v>1891</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滋賀県</v>
      </c>
      <c r="AF1" s="423"/>
      <c r="AG1" s="423"/>
      <c r="AH1" s="423"/>
      <c r="AI1" s="423"/>
      <c r="AJ1" s="423"/>
      <c r="AK1" s="423"/>
    </row>
    <row r="2" spans="2:40" ht="24" customHeight="1">
      <c r="B2" s="199" t="s">
        <v>2017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2018</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滋賀県</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1898</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5" customHeight="1" thickBot="1">
      <c r="B17" s="318" t="s">
        <v>1909</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2028</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2030</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2019</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2020</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2021</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2022</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2023</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2024</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2025</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56"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2011</v>
      </c>
      <c r="D8" s="520" t="s">
        <v>1929</v>
      </c>
      <c r="E8" s="521"/>
      <c r="F8" s="22" t="s">
        <v>1930</v>
      </c>
      <c r="G8" s="22" t="s">
        <v>72</v>
      </c>
      <c r="H8" s="22" t="s">
        <v>1931</v>
      </c>
      <c r="I8" s="22" t="s">
        <v>1932</v>
      </c>
    </row>
    <row r="9" spans="1:9" ht="150.75" customHeight="1">
      <c r="A9" s="8" t="s">
        <v>73</v>
      </c>
      <c r="B9" s="20"/>
      <c r="C9" s="22" t="s">
        <v>2012</v>
      </c>
      <c r="D9" s="520" t="s">
        <v>1933</v>
      </c>
      <c r="E9" s="521"/>
      <c r="F9" s="22" t="s">
        <v>1934</v>
      </c>
      <c r="G9" s="22" t="s">
        <v>74</v>
      </c>
      <c r="H9" s="22" t="s">
        <v>1935</v>
      </c>
      <c r="I9" s="22" t="s">
        <v>1936</v>
      </c>
    </row>
    <row r="10" spans="1:9" ht="78" customHeight="1">
      <c r="A10" s="517" t="s">
        <v>2029</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0" t="s">
        <v>2029</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奥田　翔太</cp:lastModifiedBy>
  <cp:lastPrinted>2024-04-01T12:39:02Z</cp:lastPrinted>
  <dcterms:modified xsi:type="dcterms:W3CDTF">2024-04-02T00:14:41Z</dcterms:modified>
</cp:coreProperties>
</file>