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G00$\w012課税指導係\003 法人二税（納税者情報を除く）\60_ホームページ\R07\01_様式の更新（納付書）\"/>
    </mc:Choice>
  </mc:AlternateContent>
  <xr:revisionPtr revIDLastSave="0" documentId="13_ncr:1_{E2E60A7B-3FCC-4B92-BE1C-672240EC758C}" xr6:coauthVersionLast="47" xr6:coauthVersionMax="47" xr10:uidLastSave="{00000000-0000-0000-0000-000000000000}"/>
  <bookViews>
    <workbookView xWindow="7515" yWindow="210" windowWidth="20580" windowHeight="15255" xr2:uid="{00000000-000D-0000-FFFF-FFFF00000000}"/>
  </bookViews>
  <sheets>
    <sheet name="使用方法" sheetId="4" r:id="rId1"/>
    <sheet name="入力シート" sheetId="3" r:id="rId2"/>
    <sheet name="印刷シート" sheetId="2" r:id="rId3"/>
  </sheets>
  <definedNames>
    <definedName name="_xlnm.Print_Area" localSheetId="2">印刷シート!$A$1:$CY$68</definedName>
    <definedName name="_xlnm.Print_Area" localSheetId="0">使用方法!$A$1:$O$17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E21" i="3"/>
  <c r="E26" i="3" s="1"/>
  <c r="BY14" i="2"/>
  <c r="BY13" i="2"/>
  <c r="AQ14" i="2"/>
  <c r="AQ13" i="2"/>
  <c r="I14" i="2"/>
  <c r="I13" i="2"/>
  <c r="CC13" i="2"/>
  <c r="AU13" i="2"/>
  <c r="CA13" i="2"/>
  <c r="AS13" i="2"/>
  <c r="CI16" i="2"/>
  <c r="CG14" i="2" s="1"/>
  <c r="BA16" i="2"/>
  <c r="AY14" i="2" s="1"/>
  <c r="BQ16" i="2"/>
  <c r="AI16" i="2"/>
  <c r="A16" i="2"/>
  <c r="CJ14" i="2"/>
  <c r="CI14" i="2"/>
  <c r="CH14" i="2"/>
  <c r="CK13" i="2"/>
  <c r="CJ13" i="2"/>
  <c r="CI13" i="2"/>
  <c r="CH13" i="2"/>
  <c r="S16" i="2"/>
  <c r="AY13" i="2" s="1"/>
  <c r="BB14" i="2"/>
  <c r="BA14" i="2"/>
  <c r="AZ14" i="2"/>
  <c r="BC13" i="2"/>
  <c r="BB13" i="2"/>
  <c r="BA13" i="2"/>
  <c r="AZ13" i="2"/>
  <c r="M13" i="2"/>
  <c r="K13" i="2"/>
  <c r="T14" i="2"/>
  <c r="S14" i="2"/>
  <c r="T13" i="2"/>
  <c r="S13" i="2"/>
  <c r="R14" i="2"/>
  <c r="R13" i="2"/>
  <c r="U13" i="2"/>
  <c r="CF16" i="2"/>
  <c r="CC16" i="2"/>
  <c r="BZ16" i="2"/>
  <c r="BW16" i="2"/>
  <c r="BT16" i="2"/>
  <c r="AX16" i="2"/>
  <c r="AU16" i="2"/>
  <c r="AR16" i="2"/>
  <c r="AO16" i="2"/>
  <c r="AL16" i="2"/>
  <c r="M16" i="2"/>
  <c r="J16" i="2"/>
  <c r="D16" i="2"/>
  <c r="M49" i="2"/>
  <c r="AU49" i="2" s="1"/>
  <c r="CC49" i="2" s="1"/>
  <c r="J49" i="2"/>
  <c r="AR49" i="2" s="1"/>
  <c r="BZ49" i="2" s="1"/>
  <c r="G49" i="2"/>
  <c r="AO49" i="2" s="1"/>
  <c r="BW49" i="2" s="1"/>
  <c r="A8" i="2"/>
  <c r="BQ8" i="2" s="1"/>
  <c r="P16" i="2"/>
  <c r="G16" i="2"/>
  <c r="A10" i="2"/>
  <c r="BQ10" i="2" s="1"/>
  <c r="CG13" i="2" l="1"/>
  <c r="Q14" i="2"/>
  <c r="Q13" i="2"/>
  <c r="AI10" i="2"/>
  <c r="E27" i="3"/>
  <c r="AI8" i="2"/>
  <c r="Y24" i="2" l="1"/>
  <c r="K33" i="2"/>
  <c r="M36" i="2"/>
  <c r="AC37" i="2"/>
  <c r="BK37" i="2" s="1"/>
  <c r="U41" i="2"/>
  <c r="CK41" i="2" s="1"/>
  <c r="M46" i="2"/>
  <c r="M23" i="2"/>
  <c r="CC23" i="2" s="1"/>
  <c r="AA30" i="2"/>
  <c r="S19" i="2"/>
  <c r="BA19" i="2" s="1"/>
  <c r="U38" i="2"/>
  <c r="AC36" i="2"/>
  <c r="AA36" i="2"/>
  <c r="W40" i="2"/>
  <c r="W38" i="2"/>
  <c r="M34" i="2"/>
  <c r="AC41" i="2"/>
  <c r="CS41" i="2" s="1"/>
  <c r="AC20" i="2"/>
  <c r="M47" i="2"/>
  <c r="CC47" i="2" s="1"/>
  <c r="Q20" i="2"/>
  <c r="W26" i="2"/>
  <c r="S43" i="2"/>
  <c r="CI43" i="2" s="1"/>
  <c r="AE18" i="2"/>
  <c r="BM18" i="2" s="1"/>
  <c r="S47" i="2"/>
  <c r="BA47" i="2" s="1"/>
  <c r="AE29" i="2"/>
  <c r="BM29" i="2" s="1"/>
  <c r="Q23" i="2"/>
  <c r="AY23" i="2" s="1"/>
  <c r="K32" i="2"/>
  <c r="AE20" i="2"/>
  <c r="O38" i="2"/>
  <c r="K18" i="2"/>
  <c r="AS18" i="2" s="1"/>
  <c r="K21" i="2"/>
  <c r="CA21" i="2" s="1"/>
  <c r="AC29" i="2"/>
  <c r="BK29" i="2" s="1"/>
  <c r="W28" i="2"/>
  <c r="AA31" i="2"/>
  <c r="BI31" i="2" s="1"/>
  <c r="M25" i="2"/>
  <c r="AU25" i="2" s="1"/>
  <c r="Y18" i="2"/>
  <c r="CO18" i="2" s="1"/>
  <c r="AC34" i="2"/>
  <c r="W32" i="2"/>
  <c r="Q21" i="2"/>
  <c r="AY21" i="2" s="1"/>
  <c r="Y30" i="2"/>
  <c r="S46" i="2"/>
  <c r="W42" i="2"/>
  <c r="Q48" i="2"/>
  <c r="K28" i="2"/>
  <c r="M38" i="2"/>
  <c r="S44" i="2"/>
  <c r="W43" i="2"/>
  <c r="BE43" i="2" s="1"/>
  <c r="Q45" i="2"/>
  <c r="CG45" i="2" s="1"/>
  <c r="Y32" i="2"/>
  <c r="W19" i="2"/>
  <c r="BE19" i="2" s="1"/>
  <c r="Q33" i="2"/>
  <c r="AA46" i="2"/>
  <c r="S34" i="2"/>
  <c r="K29" i="2"/>
  <c r="CA29" i="2" s="1"/>
  <c r="W23" i="2"/>
  <c r="CM23" i="2" s="1"/>
  <c r="AE40" i="2"/>
  <c r="U40" i="2"/>
  <c r="M41" i="2"/>
  <c r="CC41" i="2" s="1"/>
  <c r="W25" i="2"/>
  <c r="W18" i="2"/>
  <c r="CM18" i="2" s="1"/>
  <c r="U44" i="2"/>
  <c r="O47" i="2"/>
  <c r="AW47" i="2" s="1"/>
  <c r="S42" i="2"/>
  <c r="AE32" i="2"/>
  <c r="W29" i="2"/>
  <c r="BE29" i="2" s="1"/>
  <c r="U33" i="2"/>
  <c r="BC33" i="2" s="1"/>
  <c r="W35" i="2"/>
  <c r="CM35" i="2" s="1"/>
  <c r="U19" i="2"/>
  <c r="CK19" i="2" s="1"/>
  <c r="AA35" i="2"/>
  <c r="K45" i="2"/>
  <c r="CA45" i="2" s="1"/>
  <c r="O41" i="2"/>
  <c r="AW41" i="2" s="1"/>
  <c r="K31" i="2"/>
  <c r="CA31" i="2" s="1"/>
  <c r="Y26" i="2"/>
  <c r="Y29" i="2"/>
  <c r="CO29" i="2" s="1"/>
  <c r="Q43" i="2"/>
  <c r="AY43" i="2" s="1"/>
  <c r="AC48" i="2"/>
  <c r="K36" i="2"/>
  <c r="U42" i="2"/>
  <c r="K43" i="2"/>
  <c r="CA43" i="2" s="1"/>
  <c r="S38" i="2"/>
  <c r="Q31" i="2"/>
  <c r="CG31" i="2" s="1"/>
  <c r="M22" i="2"/>
  <c r="U25" i="2"/>
  <c r="BC25" i="2" s="1"/>
  <c r="O18" i="2"/>
  <c r="AW18" i="2" s="1"/>
  <c r="Q41" i="2"/>
  <c r="W33" i="2"/>
  <c r="BE33" i="2" s="1"/>
  <c r="M48" i="2"/>
  <c r="O46" i="2"/>
  <c r="O48" i="2"/>
  <c r="AA22" i="2"/>
  <c r="O27" i="2"/>
  <c r="AW27" i="2" s="1"/>
  <c r="Q35" i="2"/>
  <c r="CG35" i="2" s="1"/>
  <c r="O39" i="2"/>
  <c r="M44" i="2"/>
  <c r="U18" i="2"/>
  <c r="CK18" i="2" s="1"/>
  <c r="K26" i="2"/>
  <c r="AC45" i="2"/>
  <c r="CS45" i="2" s="1"/>
  <c r="S35" i="2"/>
  <c r="CI35" i="2" s="1"/>
  <c r="Q36" i="2"/>
  <c r="AA39" i="2"/>
  <c r="CQ39" i="2" s="1"/>
  <c r="AE43" i="2"/>
  <c r="U27" i="2"/>
  <c r="CK27" i="2" s="1"/>
  <c r="AC43" i="2"/>
  <c r="CS43" i="2" s="1"/>
  <c r="W39" i="2"/>
  <c r="CM39" i="2" s="1"/>
  <c r="O34" i="2"/>
  <c r="Y31" i="2"/>
  <c r="BG31" i="2" s="1"/>
  <c r="U24" i="2"/>
  <c r="S21" i="2"/>
  <c r="BA21" i="2" s="1"/>
  <c r="AA25" i="2"/>
  <c r="Q25" i="2"/>
  <c r="CG25" i="2" s="1"/>
  <c r="U46" i="2"/>
  <c r="Y33" i="2"/>
  <c r="CO33" i="2" s="1"/>
  <c r="K27" i="2"/>
  <c r="CA27" i="2" s="1"/>
  <c r="K20" i="2"/>
  <c r="S37" i="2"/>
  <c r="BA37" i="2" s="1"/>
  <c r="S20" i="2"/>
  <c r="M35" i="2"/>
  <c r="CC35" i="2" s="1"/>
  <c r="U39" i="2"/>
  <c r="CK39" i="2" s="1"/>
  <c r="AA42" i="2"/>
  <c r="W41" i="2"/>
  <c r="BE41" i="2" s="1"/>
  <c r="AC39" i="2"/>
  <c r="BK39" i="2" s="1"/>
  <c r="AC42" i="2"/>
  <c r="Y28" i="2"/>
  <c r="K35" i="2"/>
  <c r="AS35" i="2" s="1"/>
  <c r="W22" i="2"/>
  <c r="O32" i="2"/>
  <c r="S26" i="2"/>
  <c r="O36" i="2"/>
  <c r="Q26" i="2"/>
  <c r="Y40" i="2"/>
  <c r="O35" i="2"/>
  <c r="AW35" i="2" s="1"/>
  <c r="S24" i="2"/>
  <c r="AE25" i="2"/>
  <c r="K24" i="2"/>
  <c r="M29" i="2"/>
  <c r="CC29" i="2" s="1"/>
  <c r="AC21" i="2"/>
  <c r="BK21" i="2" s="1"/>
  <c r="AC33" i="2"/>
  <c r="CS33" i="2" s="1"/>
  <c r="AC30" i="2"/>
  <c r="O42" i="2"/>
  <c r="AE37" i="2"/>
  <c r="BM37" i="2" s="1"/>
  <c r="Y46" i="2"/>
  <c r="A63" i="2"/>
  <c r="L13" i="3" s="1"/>
  <c r="M40" i="2"/>
  <c r="M19" i="2"/>
  <c r="AU19" i="2" s="1"/>
  <c r="AA18" i="2"/>
  <c r="CQ18" i="2" s="1"/>
  <c r="O29" i="2"/>
  <c r="CE29" i="2" s="1"/>
  <c r="O24" i="2"/>
  <c r="AA33" i="2"/>
  <c r="CQ33" i="2" s="1"/>
  <c r="S39" i="2"/>
  <c r="CI39" i="2" s="1"/>
  <c r="O19" i="2"/>
  <c r="CE19" i="2" s="1"/>
  <c r="AE34" i="2"/>
  <c r="M42" i="2"/>
  <c r="O43" i="2"/>
  <c r="AW43" i="2" s="1"/>
  <c r="S41" i="2"/>
  <c r="CI41" i="2" s="1"/>
  <c r="K42" i="2"/>
  <c r="M43" i="2"/>
  <c r="AU43" i="2" s="1"/>
  <c r="Q19" i="2"/>
  <c r="AY19" i="2" s="1"/>
  <c r="O40" i="2"/>
  <c r="AA48" i="2"/>
  <c r="U31" i="2"/>
  <c r="CK31" i="2" s="1"/>
  <c r="AE42" i="2"/>
  <c r="U35" i="2"/>
  <c r="CK35" i="2" s="1"/>
  <c r="Q27" i="2"/>
  <c r="CG27" i="2" s="1"/>
  <c r="AE31" i="2"/>
  <c r="CU31" i="2" s="1"/>
  <c r="M33" i="2"/>
  <c r="M20" i="2"/>
  <c r="M30" i="2"/>
  <c r="M32" i="2"/>
  <c r="Q22" i="2"/>
  <c r="AC38" i="2"/>
  <c r="M18" i="2"/>
  <c r="AU18" i="2" s="1"/>
  <c r="O21" i="2"/>
  <c r="AW21" i="2" s="1"/>
  <c r="AA27" i="2"/>
  <c r="CQ27" i="2" s="1"/>
  <c r="Y34" i="2"/>
  <c r="K48" i="2"/>
  <c r="K22" i="2"/>
  <c r="W27" i="2"/>
  <c r="BE27" i="2" s="1"/>
  <c r="K38" i="2"/>
  <c r="Y38" i="2"/>
  <c r="O20" i="2"/>
  <c r="S29" i="2"/>
  <c r="AC22" i="2"/>
  <c r="K41" i="2"/>
  <c r="AS41" i="2" s="1"/>
  <c r="K47" i="2"/>
  <c r="CA47" i="2" s="1"/>
  <c r="W21" i="2"/>
  <c r="BE21" i="2" s="1"/>
  <c r="U21" i="2"/>
  <c r="CK21" i="2" s="1"/>
  <c r="K25" i="2"/>
  <c r="AS25" i="2" s="1"/>
  <c r="W24" i="2"/>
  <c r="AA37" i="2"/>
  <c r="U43" i="2"/>
  <c r="BC43" i="2" s="1"/>
  <c r="O33" i="2"/>
  <c r="AW33" i="2" s="1"/>
  <c r="AC24" i="2"/>
  <c r="W37" i="2"/>
  <c r="CM37" i="2" s="1"/>
  <c r="Q39" i="2"/>
  <c r="AY39" i="2" s="1"/>
  <c r="AC35" i="2"/>
  <c r="CS35" i="2" s="1"/>
  <c r="Y35" i="2"/>
  <c r="CO35" i="2" s="1"/>
  <c r="AE44" i="2"/>
  <c r="W47" i="2"/>
  <c r="BE47" i="2" s="1"/>
  <c r="AC25" i="2"/>
  <c r="CS25" i="2" s="1"/>
  <c r="U45" i="2"/>
  <c r="CK45" i="2" s="1"/>
  <c r="AA24" i="2"/>
  <c r="W46" i="2"/>
  <c r="AA45" i="2"/>
  <c r="W44" i="2"/>
  <c r="K34" i="2"/>
  <c r="Y25" i="2"/>
  <c r="AC26" i="2"/>
  <c r="Q30" i="2"/>
  <c r="AA44" i="2"/>
  <c r="AA26" i="2"/>
  <c r="Y42" i="2"/>
  <c r="AE47" i="2"/>
  <c r="Q24" i="2"/>
  <c r="Y37" i="2"/>
  <c r="AA34" i="2"/>
  <c r="Y47" i="2"/>
  <c r="S28" i="2"/>
  <c r="AA38" i="2"/>
  <c r="Y44" i="2"/>
  <c r="AE39" i="2"/>
  <c r="S40" i="2"/>
  <c r="K23" i="2"/>
  <c r="AA19" i="2"/>
  <c r="AA47" i="2"/>
  <c r="AE27" i="2"/>
  <c r="W34" i="2"/>
  <c r="S36" i="2"/>
  <c r="K37" i="2"/>
  <c r="AE21" i="2"/>
  <c r="AE41" i="2"/>
  <c r="M28" i="2"/>
  <c r="O23" i="2"/>
  <c r="AC27" i="2"/>
  <c r="AE33" i="2"/>
  <c r="S18" i="2"/>
  <c r="U20" i="2"/>
  <c r="AC40" i="2"/>
  <c r="AA32" i="2"/>
  <c r="Q47" i="2"/>
  <c r="AC19" i="2"/>
  <c r="S32" i="2"/>
  <c r="O28" i="2"/>
  <c r="O26" i="2"/>
  <c r="Q42" i="2"/>
  <c r="U37" i="2"/>
  <c r="M31" i="2"/>
  <c r="AE24" i="2"/>
  <c r="W48" i="2"/>
  <c r="Y39" i="2"/>
  <c r="Q37" i="2"/>
  <c r="AE38" i="2"/>
  <c r="AA28" i="2"/>
  <c r="W31" i="2"/>
  <c r="O22" i="2"/>
  <c r="AA40" i="2"/>
  <c r="Q18" i="2"/>
  <c r="M24" i="2"/>
  <c r="K44" i="2"/>
  <c r="M37" i="2"/>
  <c r="AE19" i="2"/>
  <c r="S45" i="2"/>
  <c r="AE28" i="2"/>
  <c r="AC23" i="2"/>
  <c r="Q38" i="2"/>
  <c r="AC44" i="2"/>
  <c r="K39" i="2"/>
  <c r="W30" i="2"/>
  <c r="AA41" i="2"/>
  <c r="Q44" i="2"/>
  <c r="O37" i="2"/>
  <c r="AA43" i="2"/>
  <c r="S30" i="2"/>
  <c r="Y27" i="2"/>
  <c r="AE36" i="2"/>
  <c r="U28" i="2"/>
  <c r="S31" i="2"/>
  <c r="AE45" i="2"/>
  <c r="Y22" i="2"/>
  <c r="AC31" i="2"/>
  <c r="Q46" i="2"/>
  <c r="O45" i="2"/>
  <c r="AE22" i="2"/>
  <c r="AC47" i="2"/>
  <c r="O44" i="2"/>
  <c r="Y41" i="2"/>
  <c r="U23" i="2"/>
  <c r="S25" i="2"/>
  <c r="Y43" i="2"/>
  <c r="U36" i="2"/>
  <c r="K19" i="2"/>
  <c r="AA23" i="2"/>
  <c r="M27" i="2"/>
  <c r="AA20" i="2"/>
  <c r="S23" i="2"/>
  <c r="AC32" i="2"/>
  <c r="Y45" i="2"/>
  <c r="O30" i="2"/>
  <c r="S48" i="2"/>
  <c r="M21" i="2"/>
  <c r="AE23" i="2"/>
  <c r="K46" i="2"/>
  <c r="Y48" i="2"/>
  <c r="U47" i="2"/>
  <c r="AE46" i="2"/>
  <c r="Y21" i="2"/>
  <c r="S22" i="2"/>
  <c r="AE26" i="2"/>
  <c r="M45" i="2"/>
  <c r="AC28" i="2"/>
  <c r="W45" i="2"/>
  <c r="W36" i="2"/>
  <c r="S27" i="2"/>
  <c r="U32" i="2"/>
  <c r="AC46" i="2"/>
  <c r="AE35" i="2"/>
  <c r="AA29" i="2"/>
  <c r="Y19" i="2"/>
  <c r="U26" i="2"/>
  <c r="K30" i="2"/>
  <c r="Y36" i="2"/>
  <c r="Y23" i="2"/>
  <c r="Y20" i="2"/>
  <c r="Q28" i="2"/>
  <c r="Q32" i="2"/>
  <c r="Q29" i="2"/>
  <c r="U34" i="2"/>
  <c r="U29" i="2"/>
  <c r="W20" i="2"/>
  <c r="U22" i="2"/>
  <c r="Q40" i="2"/>
  <c r="U30" i="2"/>
  <c r="L23" i="3"/>
  <c r="AA21" i="2"/>
  <c r="K40" i="2"/>
  <c r="AE48" i="2"/>
  <c r="AC18" i="2"/>
  <c r="O25" i="2"/>
  <c r="O31" i="2"/>
  <c r="M26" i="2"/>
  <c r="Q34" i="2"/>
  <c r="U48" i="2"/>
  <c r="M39" i="2"/>
  <c r="AE30" i="2"/>
  <c r="S33" i="2"/>
  <c r="BI33" i="2"/>
  <c r="BA39" i="2"/>
  <c r="BE35" i="2"/>
  <c r="CQ35" i="2"/>
  <c r="BI35" i="2"/>
  <c r="AU35" i="2"/>
  <c r="CK25" i="2"/>
  <c r="CE18" i="2"/>
  <c r="AY41" i="2"/>
  <c r="CG41" i="2"/>
  <c r="CU25" i="2"/>
  <c r="BM25" i="2"/>
  <c r="CG19" i="2"/>
  <c r="AU33" i="2"/>
  <c r="CC33" i="2"/>
  <c r="BI27" i="2"/>
  <c r="CI29" i="2"/>
  <c r="BA29" i="2"/>
  <c r="BI37" i="2"/>
  <c r="CQ37" i="2"/>
  <c r="CE39" i="2"/>
  <c r="AW39" i="2"/>
  <c r="BM43" i="2"/>
  <c r="CU43" i="2"/>
  <c r="CQ25" i="2"/>
  <c r="BI25" i="2"/>
  <c r="CA35" i="2"/>
  <c r="CG33" i="2"/>
  <c r="AY33" i="2"/>
  <c r="AS33" i="2"/>
  <c r="CA33" i="2"/>
  <c r="BE25" i="2"/>
  <c r="CM25" i="2"/>
  <c r="CC43" i="2" l="1"/>
  <c r="CI47" i="2"/>
  <c r="CE35" i="2"/>
  <c r="CE27" i="2"/>
  <c r="AU23" i="2"/>
  <c r="AS29" i="2"/>
  <c r="CA18" i="2"/>
  <c r="AS45" i="2"/>
  <c r="CE47" i="2"/>
  <c r="CM33" i="2"/>
  <c r="BC41" i="2"/>
  <c r="BA43" i="2"/>
  <c r="AY25" i="2"/>
  <c r="CS29" i="2"/>
  <c r="CU18" i="2"/>
  <c r="BC27" i="2"/>
  <c r="BC39" i="2"/>
  <c r="AS21" i="2"/>
  <c r="BI18" i="2"/>
  <c r="CS39" i="2"/>
  <c r="BG18" i="2"/>
  <c r="CS37" i="2"/>
  <c r="CU37" i="2"/>
  <c r="CI21" i="2"/>
  <c r="BC19" i="2"/>
  <c r="AY35" i="2"/>
  <c r="BM31" i="2"/>
  <c r="BI39" i="2"/>
  <c r="BE18" i="2"/>
  <c r="BG35" i="2"/>
  <c r="CE21" i="2"/>
  <c r="CQ31" i="2"/>
  <c r="CE43" i="2"/>
  <c r="CI19" i="2"/>
  <c r="CG23" i="2"/>
  <c r="BK45" i="2"/>
  <c r="CM29" i="2"/>
  <c r="CM27" i="2"/>
  <c r="AS27" i="2"/>
  <c r="BK33" i="2"/>
  <c r="AY31" i="2"/>
  <c r="BE23" i="2"/>
  <c r="CA41" i="2"/>
  <c r="CG21" i="2"/>
  <c r="CM43" i="2"/>
  <c r="AU29" i="2"/>
  <c r="CC18" i="2"/>
  <c r="CM21" i="2"/>
  <c r="BE37" i="2"/>
  <c r="AS31" i="2"/>
  <c r="BE39" i="2"/>
  <c r="CC19" i="2"/>
  <c r="CA25" i="2"/>
  <c r="BC45" i="2"/>
  <c r="CK43" i="2"/>
  <c r="AS47" i="2"/>
  <c r="CS21" i="2"/>
  <c r="BC18" i="2"/>
  <c r="BC31" i="2"/>
  <c r="AW19" i="2"/>
  <c r="CU29" i="2"/>
  <c r="BK41" i="2"/>
  <c r="CM47" i="2"/>
  <c r="CM41" i="2"/>
  <c r="BK43" i="2"/>
  <c r="BG33" i="2"/>
  <c r="AY45" i="2"/>
  <c r="BK25" i="2"/>
  <c r="CE33" i="2"/>
  <c r="AS43" i="2"/>
  <c r="CE41" i="2"/>
  <c r="AU47" i="2"/>
  <c r="CM19" i="2"/>
  <c r="CK33" i="2"/>
  <c r="CO31" i="2"/>
  <c r="AU41" i="2"/>
  <c r="BC35" i="2"/>
  <c r="BC21" i="2"/>
  <c r="AW29" i="2"/>
  <c r="BG29" i="2"/>
  <c r="CC25" i="2"/>
  <c r="BA35" i="2"/>
  <c r="BA41" i="2"/>
  <c r="CG39" i="2"/>
  <c r="CI37" i="2"/>
  <c r="AY27" i="2"/>
  <c r="CG43" i="2"/>
  <c r="BK35" i="2"/>
  <c r="CI33" i="2"/>
  <c r="BA33" i="2"/>
  <c r="CO45" i="2"/>
  <c r="BG45" i="2"/>
  <c r="BK19" i="2"/>
  <c r="CS19" i="2"/>
  <c r="BC29" i="2"/>
  <c r="CK29" i="2"/>
  <c r="CK47" i="2"/>
  <c r="BC47" i="2"/>
  <c r="CI25" i="2"/>
  <c r="BA25" i="2"/>
  <c r="CS31" i="2"/>
  <c r="BK31" i="2"/>
  <c r="CQ43" i="2"/>
  <c r="BI43" i="2"/>
  <c r="BK23" i="2"/>
  <c r="CS23" i="2"/>
  <c r="CG47" i="2"/>
  <c r="AY47" i="2"/>
  <c r="CQ19" i="2"/>
  <c r="BI19" i="2"/>
  <c r="CI27" i="2"/>
  <c r="BA27" i="2"/>
  <c r="AY18" i="2"/>
  <c r="CG18" i="2"/>
  <c r="AU39" i="2"/>
  <c r="CC39" i="2"/>
  <c r="CM45" i="2"/>
  <c r="BE45" i="2"/>
  <c r="CI23" i="2"/>
  <c r="BA23" i="2"/>
  <c r="BC23" i="2"/>
  <c r="CK23" i="2"/>
  <c r="AW37" i="2"/>
  <c r="CE37" i="2"/>
  <c r="CC31" i="2"/>
  <c r="AU31" i="2"/>
  <c r="CU41" i="2"/>
  <c r="BM41" i="2"/>
  <c r="AS23" i="2"/>
  <c r="CA23" i="2"/>
  <c r="CO37" i="2"/>
  <c r="BG37" i="2"/>
  <c r="BG25" i="2"/>
  <c r="CO25" i="2"/>
  <c r="BI47" i="2"/>
  <c r="CQ47" i="2"/>
  <c r="CQ21" i="2"/>
  <c r="BI21" i="2"/>
  <c r="CG29" i="2"/>
  <c r="AY29" i="2"/>
  <c r="CO19" i="2"/>
  <c r="BG19" i="2"/>
  <c r="BG41" i="2"/>
  <c r="CO41" i="2"/>
  <c r="BM45" i="2"/>
  <c r="CU45" i="2"/>
  <c r="BA45" i="2"/>
  <c r="CI45" i="2"/>
  <c r="CM31" i="2"/>
  <c r="BE31" i="2"/>
  <c r="CK37" i="2"/>
  <c r="BC37" i="2"/>
  <c r="CU21" i="2"/>
  <c r="BM21" i="2"/>
  <c r="AW23" i="2"/>
  <c r="CE23" i="2"/>
  <c r="CQ29" i="2"/>
  <c r="BI29" i="2"/>
  <c r="AU45" i="2"/>
  <c r="CC45" i="2"/>
  <c r="CU23" i="2"/>
  <c r="BM23" i="2"/>
  <c r="AU27" i="2"/>
  <c r="CC27" i="2"/>
  <c r="BA31" i="2"/>
  <c r="CI31" i="2"/>
  <c r="CQ41" i="2"/>
  <c r="BI41" i="2"/>
  <c r="CU19" i="2"/>
  <c r="BM19" i="2"/>
  <c r="AS37" i="2"/>
  <c r="CA37" i="2"/>
  <c r="CU39" i="2"/>
  <c r="BM39" i="2"/>
  <c r="CU47" i="2"/>
  <c r="BM47" i="2"/>
  <c r="CU35" i="2"/>
  <c r="BM35" i="2"/>
  <c r="AU21" i="2"/>
  <c r="CC21" i="2"/>
  <c r="BI23" i="2"/>
  <c r="CQ23" i="2"/>
  <c r="CS47" i="2"/>
  <c r="BK47" i="2"/>
  <c r="CC37" i="2"/>
  <c r="AU37" i="2"/>
  <c r="CI18" i="2"/>
  <c r="BA18" i="2"/>
  <c r="CQ45" i="2"/>
  <c r="BI45" i="2"/>
  <c r="AW31" i="2"/>
  <c r="CE31" i="2"/>
  <c r="AS19" i="2"/>
  <c r="CA19" i="2"/>
  <c r="CA39" i="2"/>
  <c r="AS39" i="2"/>
  <c r="AY37" i="2"/>
  <c r="CG37" i="2"/>
  <c r="BM33" i="2"/>
  <c r="CU33" i="2"/>
  <c r="CS18" i="2"/>
  <c r="BK18" i="2"/>
  <c r="CO43" i="2"/>
  <c r="BG43" i="2"/>
  <c r="BG47" i="2"/>
  <c r="CO47" i="2"/>
  <c r="CE25" i="2"/>
  <c r="AW25" i="2"/>
  <c r="BG23" i="2"/>
  <c r="CO23" i="2"/>
  <c r="BG21" i="2"/>
  <c r="CO21" i="2"/>
  <c r="CE45" i="2"/>
  <c r="AW45" i="2"/>
  <c r="CO27" i="2"/>
  <c r="BG27" i="2"/>
  <c r="BG39" i="2"/>
  <c r="CO39" i="2"/>
  <c r="BK27" i="2"/>
  <c r="CS27" i="2"/>
  <c r="CU27" i="2"/>
  <c r="BM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oitapref</author>
  </authors>
  <commentList>
    <comment ref="E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合併法人が被合併法人の分の納付をする場合は、
</t>
        </r>
        <r>
          <rPr>
            <b/>
            <sz val="9"/>
            <color indexed="81"/>
            <rFont val="ＭＳ Ｐゴシック"/>
            <family val="3"/>
            <charset val="128"/>
          </rPr>
          <t>「合併法人○○社被合併法人○○社」</t>
        </r>
        <r>
          <rPr>
            <sz val="9"/>
            <color indexed="81"/>
            <rFont val="ＭＳ Ｐゴシック"/>
            <family val="3"/>
            <charset val="128"/>
          </rPr>
          <t xml:space="preserve">
と記載してください。
</t>
        </r>
      </text>
    </comment>
    <comment ref="E11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右横の▼リストから選択してください。
</t>
        </r>
      </text>
    </comment>
  </commentList>
</comments>
</file>

<file path=xl/sharedStrings.xml><?xml version="1.0" encoding="utf-8"?>
<sst xmlns="http://schemas.openxmlformats.org/spreadsheetml/2006/main" count="284" uniqueCount="128">
  <si>
    <t>都道府県コード</t>
    <rPh sb="0" eb="4">
      <t>トドウフケン</t>
    </rPh>
    <phoneticPr fontId="2"/>
  </si>
  <si>
    <t>県民税</t>
    <rPh sb="0" eb="3">
      <t>ケンミンゼイ</t>
    </rPh>
    <phoneticPr fontId="2"/>
  </si>
  <si>
    <t>事業税</t>
    <rPh sb="0" eb="3">
      <t>ジギョウゼイ</t>
    </rPh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</si>
  <si>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</si>
  <si>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様</t>
    <rPh sb="0" eb="1">
      <t>サマ</t>
    </rPh>
    <phoneticPr fontId="2"/>
  </si>
  <si>
    <t>から</t>
    <phoneticPr fontId="2"/>
  </si>
  <si>
    <t>まで</t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</si>
  <si>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</si>
  <si>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3">
      <t>キントウワリ</t>
    </rPh>
    <rPh sb="3" eb="4">
      <t>ガク</t>
    </rPh>
    <phoneticPr fontId="2"/>
  </si>
  <si>
    <t>延滞金</t>
    <rPh sb="0" eb="3">
      <t>エンタイキン</t>
    </rPh>
    <phoneticPr fontId="2"/>
  </si>
  <si>
    <t>計</t>
    <rPh sb="0" eb="1">
      <t>ケイ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</si>
  <si>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</si>
  <si>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</si>
  <si>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</si>
  <si>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</si>
  <si>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</si>
  <si>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</si>
  <si>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合計額</t>
    <rPh sb="0" eb="3">
      <t>ゴウケイガク</t>
    </rPh>
    <phoneticPr fontId="2"/>
  </si>
  <si>
    <t>所得割額</t>
    <rPh sb="0" eb="3">
      <t>ショトクワリ</t>
    </rPh>
    <rPh sb="3" eb="4">
      <t>ガク</t>
    </rPh>
    <phoneticPr fontId="2"/>
  </si>
  <si>
    <t>付加価値割額</t>
    <rPh sb="0" eb="2">
      <t>フカ</t>
    </rPh>
    <rPh sb="2" eb="5">
      <t>カチワリ</t>
    </rPh>
    <rPh sb="5" eb="6">
      <t>ガク</t>
    </rPh>
    <phoneticPr fontId="2"/>
  </si>
  <si>
    <t>資本割額</t>
    <rPh sb="0" eb="2">
      <t>シホン</t>
    </rPh>
    <rPh sb="2" eb="3">
      <t>ワリ</t>
    </rPh>
    <rPh sb="3" eb="4">
      <t>ガク</t>
    </rPh>
    <phoneticPr fontId="2"/>
  </si>
  <si>
    <t>収入割額</t>
    <rPh sb="0" eb="2">
      <t>シュウニュウ</t>
    </rPh>
    <rPh sb="2" eb="3">
      <t>ワ</t>
    </rPh>
    <rPh sb="3" eb="4">
      <t>ガク</t>
    </rPh>
    <phoneticPr fontId="2"/>
  </si>
  <si>
    <t>(05～09)</t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</si>
  <si>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</si>
  <si>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3">
      <t>フシンコク</t>
    </rPh>
    <rPh sb="3" eb="6">
      <t>カサンキン</t>
    </rPh>
    <phoneticPr fontId="2"/>
  </si>
  <si>
    <t>重加算金</t>
    <rPh sb="0" eb="1">
      <t>ジュウ</t>
    </rPh>
    <rPh sb="1" eb="4">
      <t>カサンキン</t>
    </rPh>
    <phoneticPr fontId="2"/>
  </si>
  <si>
    <t>(10～14)</t>
    <phoneticPr fontId="2"/>
  </si>
  <si>
    <t>納期限</t>
    <rPh sb="0" eb="3">
      <t>ノウキゲン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</si>
  <si>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</si>
  <si>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</si>
  <si>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</si>
  <si>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県税事務所</t>
    <rPh sb="0" eb="2">
      <t>ケンゼイ</t>
    </rPh>
    <rPh sb="2" eb="5">
      <t>ジムショ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</si>
  <si>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</si>
  <si>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加　　　入　　　者</t>
    <rPh sb="0" eb="1">
      <t>カ</t>
    </rPh>
    <rPh sb="4" eb="5">
      <t>イ</t>
    </rPh>
    <rPh sb="8" eb="9">
      <t>シャ</t>
    </rPh>
    <phoneticPr fontId="2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</si>
  <si>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2"/>
  </si>
  <si>
    <t>法  人</t>
    <rPh sb="0" eb="1">
      <t>ホウ</t>
    </rPh>
    <rPh sb="3" eb="4">
      <t>ヒト</t>
    </rPh>
    <phoneticPr fontId="2"/>
  </si>
  <si>
    <t>領 収 証 書</t>
    <rPh sb="0" eb="1">
      <t>リョウ</t>
    </rPh>
    <rPh sb="2" eb="3">
      <t>オサム</t>
    </rPh>
    <rPh sb="4" eb="5">
      <t>アカシ</t>
    </rPh>
    <rPh sb="6" eb="7">
      <t>ショ</t>
    </rPh>
    <phoneticPr fontId="2"/>
  </si>
  <si>
    <t>法 人 県 民 税</t>
    <rPh sb="0" eb="1">
      <t>ホウ</t>
    </rPh>
    <rPh sb="2" eb="3">
      <t>ヒト</t>
    </rPh>
    <rPh sb="4" eb="5">
      <t>ケン</t>
    </rPh>
    <rPh sb="6" eb="7">
      <t>タミ</t>
    </rPh>
    <rPh sb="8" eb="9">
      <t>ゼイ</t>
    </rPh>
    <phoneticPr fontId="2"/>
  </si>
  <si>
    <t>領 収 日 付 印</t>
    <rPh sb="0" eb="1">
      <t>リョウ</t>
    </rPh>
    <rPh sb="2" eb="3">
      <t>オサム</t>
    </rPh>
    <rPh sb="4" eb="5">
      <t>ヒ</t>
    </rPh>
    <rPh sb="6" eb="7">
      <t>ツキ</t>
    </rPh>
    <rPh sb="8" eb="9">
      <t>イン</t>
    </rPh>
    <phoneticPr fontId="2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</si>
  <si>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2"/>
  </si>
  <si>
    <t>納  付  書</t>
    <rPh sb="0" eb="1">
      <t>オサム</t>
    </rPh>
    <rPh sb="3" eb="4">
      <t>ツキ</t>
    </rPh>
    <rPh sb="6" eb="7">
      <t>ショ</t>
    </rPh>
    <phoneticPr fontId="2"/>
  </si>
  <si>
    <t>口</t>
    <rPh sb="0" eb="1">
      <t>クチ</t>
    </rPh>
    <phoneticPr fontId="2"/>
  </si>
  <si>
    <t>日　　計</t>
    <rPh sb="0" eb="1">
      <t>ヒ</t>
    </rPh>
    <rPh sb="3" eb="4">
      <t>ケイ</t>
    </rPh>
    <phoneticPr fontId="2"/>
  </si>
  <si>
    <t>上記のとおり納付します</t>
    <rPh sb="0" eb="2">
      <t>ジョウキ</t>
    </rPh>
    <rPh sb="6" eb="8">
      <t>ノウフ</t>
    </rPh>
    <phoneticPr fontId="2"/>
  </si>
  <si>
    <t>金融機関</t>
    <rPh sb="0" eb="2">
      <t>キンユウ</t>
    </rPh>
    <rPh sb="2" eb="4">
      <t>キカン</t>
    </rPh>
    <phoneticPr fontId="2"/>
  </si>
  <si>
    <t>又は郵便局保管</t>
    <rPh sb="0" eb="1">
      <t>マタ</t>
    </rPh>
    <rPh sb="2" eb="5">
      <t>ユウビンキョク</t>
    </rPh>
    <rPh sb="5" eb="7">
      <t>ホカン</t>
    </rPh>
    <phoneticPr fontId="2"/>
  </si>
  <si>
    <t>(</t>
    <phoneticPr fontId="2"/>
  </si>
  <si>
    <t>)</t>
    <phoneticPr fontId="2"/>
  </si>
  <si>
    <t>領収済通知書</t>
    <rPh sb="0" eb="2">
      <t>リョウシュウ</t>
    </rPh>
    <rPh sb="2" eb="3">
      <t>ズ</t>
    </rPh>
    <rPh sb="3" eb="6">
      <t>ツウチショ</t>
    </rPh>
    <phoneticPr fontId="2"/>
  </si>
  <si>
    <r>
      <t xml:space="preserve">指 定 金 融
機   関   名
</t>
    </r>
    <r>
      <rPr>
        <sz val="9"/>
        <color indexed="8"/>
        <rFont val="ＭＳ Ｐゴシック"/>
        <family val="3"/>
        <charset val="128"/>
      </rPr>
      <t>（取りまとめ店）</t>
    </r>
    <rPh sb="0" eb="1">
      <t>ユビ</t>
    </rPh>
    <rPh sb="2" eb="3">
      <t>サダム</t>
    </rPh>
    <rPh sb="4" eb="5">
      <t>キン</t>
    </rPh>
    <rPh sb="6" eb="7">
      <t>トオル</t>
    </rPh>
    <rPh sb="8" eb="9">
      <t>キ</t>
    </rPh>
    <rPh sb="12" eb="13">
      <t>セキ</t>
    </rPh>
    <rPh sb="16" eb="17">
      <t>メイ</t>
    </rPh>
    <rPh sb="19" eb="20">
      <t>ト</t>
    </rPh>
    <rPh sb="24" eb="25">
      <t>テン</t>
    </rPh>
    <phoneticPr fontId="2"/>
  </si>
  <si>
    <t>取りまとめ局</t>
    <rPh sb="0" eb="1">
      <t>ト</t>
    </rPh>
    <rPh sb="5" eb="6">
      <t>キョク</t>
    </rPh>
    <phoneticPr fontId="2"/>
  </si>
  <si>
    <t>上記のとおり通知します。（都道府県保管）</t>
    <rPh sb="0" eb="2">
      <t>ジョウキ</t>
    </rPh>
    <rPh sb="6" eb="8">
      <t>ツウチ</t>
    </rPh>
    <rPh sb="13" eb="17">
      <t>トドウフケン</t>
    </rPh>
    <rPh sb="17" eb="19">
      <t>ホカン</t>
    </rPh>
    <phoneticPr fontId="2"/>
  </si>
  <si>
    <t>入力区分</t>
    <rPh sb="0" eb="2">
      <t>ニュウリョク</t>
    </rPh>
    <rPh sb="2" eb="4">
      <t>クブン</t>
    </rPh>
    <phoneticPr fontId="2"/>
  </si>
  <si>
    <t>入力項目</t>
    <rPh sb="0" eb="2">
      <t>ニュウリョク</t>
    </rPh>
    <rPh sb="2" eb="4">
      <t>コウモク</t>
    </rPh>
    <phoneticPr fontId="2"/>
  </si>
  <si>
    <t>注意事項</t>
    <rPh sb="0" eb="2">
      <t>チュウイ</t>
    </rPh>
    <rPh sb="2" eb="4">
      <t>ジコウ</t>
    </rPh>
    <phoneticPr fontId="2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</si>
  <si>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</si>
  <si>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</si>
  <si>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年度</t>
    <rPh sb="0" eb="2">
      <t>ネンド</t>
    </rPh>
    <phoneticPr fontId="2"/>
  </si>
  <si>
    <t>事業年度（自）</t>
    <rPh sb="0" eb="2">
      <t>ジギョウ</t>
    </rPh>
    <rPh sb="2" eb="4">
      <t>ネンド</t>
    </rPh>
    <rPh sb="5" eb="6">
      <t>ジ</t>
    </rPh>
    <phoneticPr fontId="2"/>
  </si>
  <si>
    <t>事業年度（至）</t>
    <rPh sb="0" eb="2">
      <t>ジギョウ</t>
    </rPh>
    <rPh sb="2" eb="4">
      <t>ネンド</t>
    </rPh>
    <rPh sb="5" eb="6">
      <t>イタ</t>
    </rPh>
    <phoneticPr fontId="2"/>
  </si>
  <si>
    <t>納期限</t>
    <rPh sb="0" eb="3">
      <t>ノウキゲン</t>
    </rPh>
    <phoneticPr fontId="2"/>
  </si>
  <si>
    <t>申告区分</t>
    <rPh sb="0" eb="2">
      <t>シンコク</t>
    </rPh>
    <rPh sb="2" eb="4">
      <t>クブン</t>
    </rPh>
    <phoneticPr fontId="2"/>
  </si>
  <si>
    <t>法人県民税</t>
    <rPh sb="0" eb="2">
      <t>ホウジン</t>
    </rPh>
    <rPh sb="2" eb="5">
      <t>ケンミンゼイ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</si>
  <si>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</si>
  <si>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3">
      <t>キントウワリ</t>
    </rPh>
    <rPh sb="3" eb="4">
      <t>ガク</t>
    </rPh>
    <phoneticPr fontId="2"/>
  </si>
  <si>
    <t>延滞金</t>
    <rPh sb="0" eb="3">
      <t>エンタイキン</t>
    </rPh>
    <phoneticPr fontId="2"/>
  </si>
  <si>
    <t>計</t>
    <rPh sb="0" eb="1">
      <t>ケイ</t>
    </rPh>
    <phoneticPr fontId="2"/>
  </si>
  <si>
    <t>所得割額</t>
    <rPh sb="0" eb="3">
      <t>ショトクワリ</t>
    </rPh>
    <rPh sb="3" eb="4">
      <t>ガク</t>
    </rPh>
    <phoneticPr fontId="2"/>
  </si>
  <si>
    <t>付加価値割額</t>
    <rPh sb="0" eb="2">
      <t>フカ</t>
    </rPh>
    <rPh sb="2" eb="5">
      <t>カチワリ</t>
    </rPh>
    <rPh sb="5" eb="6">
      <t>ガク</t>
    </rPh>
    <phoneticPr fontId="2"/>
  </si>
  <si>
    <t>資本割額</t>
    <rPh sb="0" eb="2">
      <t>シホン</t>
    </rPh>
    <rPh sb="2" eb="3">
      <t>ワリ</t>
    </rPh>
    <rPh sb="3" eb="4">
      <t>ガク</t>
    </rPh>
    <phoneticPr fontId="2"/>
  </si>
  <si>
    <t>収入割額</t>
    <rPh sb="0" eb="2">
      <t>シュウニュウ</t>
    </rPh>
    <rPh sb="2" eb="3">
      <t>ワ</t>
    </rPh>
    <rPh sb="3" eb="4">
      <t>ガク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</si>
  <si>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</si>
  <si>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3">
      <t>フシンコク</t>
    </rPh>
    <rPh sb="3" eb="6">
      <t>カサンキン</t>
    </rPh>
    <phoneticPr fontId="2"/>
  </si>
  <si>
    <t>重加算金</t>
    <rPh sb="0" eb="1">
      <t>ジュウ</t>
    </rPh>
    <rPh sb="1" eb="4">
      <t>カサンキン</t>
    </rPh>
    <phoneticPr fontId="2"/>
  </si>
  <si>
    <t>合計</t>
    <rPh sb="0" eb="2">
      <t>ゴウケイ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</si>
  <si>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</si>
  <si>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</si>
  <si>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</si>
  <si>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中　間</t>
    <rPh sb="0" eb="1">
      <t>チュウ</t>
    </rPh>
    <rPh sb="2" eb="3">
      <t>アイダ</t>
    </rPh>
    <phoneticPr fontId="2"/>
  </si>
  <si>
    <t>予　定</t>
    <rPh sb="0" eb="1">
      <t>ヨ</t>
    </rPh>
    <rPh sb="2" eb="3">
      <t>サダ</t>
    </rPh>
    <phoneticPr fontId="2"/>
  </si>
  <si>
    <t>確　定</t>
    <rPh sb="0" eb="1">
      <t>アキラ</t>
    </rPh>
    <rPh sb="2" eb="3">
      <t>サダ</t>
    </rPh>
    <phoneticPr fontId="2"/>
  </si>
  <si>
    <t>修　正</t>
    <rPh sb="0" eb="1">
      <t>オサム</t>
    </rPh>
    <rPh sb="2" eb="3">
      <t>セイ</t>
    </rPh>
    <phoneticPr fontId="2"/>
  </si>
  <si>
    <t>更　正</t>
    <rPh sb="0" eb="1">
      <t>サラ</t>
    </rPh>
    <rPh sb="2" eb="3">
      <t>セイ</t>
    </rPh>
    <phoneticPr fontId="2"/>
  </si>
  <si>
    <t>決　定</t>
    <rPh sb="0" eb="1">
      <t>ケツ</t>
    </rPh>
    <rPh sb="2" eb="3">
      <t>サダ</t>
    </rPh>
    <phoneticPr fontId="2"/>
  </si>
  <si>
    <t>その他</t>
    <rPh sb="2" eb="3">
      <t>タ</t>
    </rPh>
    <phoneticPr fontId="2"/>
  </si>
  <si>
    <t>※メッセージ欄</t>
    <rPh sb="6" eb="7">
      <t>ラン</t>
    </rPh>
    <phoneticPr fontId="2"/>
  </si>
  <si>
    <t>このエクセルファイルは、「使用方法」、「入力シート」、「印刷シート」の３つのシートで構成されています。</t>
    <rPh sb="13" eb="15">
      <t>シヨウ</t>
    </rPh>
    <rPh sb="15" eb="17">
      <t>ホウホウ</t>
    </rPh>
    <rPh sb="20" eb="22">
      <t>ニュウリョク</t>
    </rPh>
    <rPh sb="28" eb="30">
      <t>インサツ</t>
    </rPh>
    <rPh sb="42" eb="44">
      <t>コウセイ</t>
    </rPh>
    <phoneticPr fontId="4"/>
  </si>
  <si>
    <t>以下の手順に従い、納付書を作成してください。</t>
    <rPh sb="0" eb="2">
      <t>イカ</t>
    </rPh>
    <rPh sb="3" eb="5">
      <t>テジュン</t>
    </rPh>
    <rPh sb="6" eb="7">
      <t>シタガ</t>
    </rPh>
    <rPh sb="9" eb="12">
      <t>ノウフショ</t>
    </rPh>
    <rPh sb="13" eb="15">
      <t>サクセイ</t>
    </rPh>
    <phoneticPr fontId="4"/>
  </si>
  <si>
    <t>①　「入力シート」を選択し、必要事項（白色のセル部分）を入力又は選択してください。</t>
    <rPh sb="3" eb="5">
      <t>ニュウリョク</t>
    </rPh>
    <rPh sb="10" eb="12">
      <t>センタク</t>
    </rPh>
    <rPh sb="14" eb="16">
      <t>ヒツヨウ</t>
    </rPh>
    <rPh sb="16" eb="18">
      <t>ジコウ</t>
    </rPh>
    <rPh sb="19" eb="21">
      <t>シロイロ</t>
    </rPh>
    <rPh sb="24" eb="26">
      <t>ブブン</t>
    </rPh>
    <rPh sb="28" eb="30">
      <t>ニュウリョク</t>
    </rPh>
    <rPh sb="30" eb="31">
      <t>マタ</t>
    </rPh>
    <rPh sb="32" eb="34">
      <t>センタク</t>
    </rPh>
    <phoneticPr fontId="4"/>
  </si>
  <si>
    <t>②　入力内容を確認したら、「印刷シート」を選択し、Ａ４用紙（白紙）に印刷をしてください。</t>
    <rPh sb="2" eb="4">
      <t>ニュウリョク</t>
    </rPh>
    <rPh sb="4" eb="6">
      <t>ナイヨウ</t>
    </rPh>
    <rPh sb="7" eb="9">
      <t>カクニン</t>
    </rPh>
    <rPh sb="14" eb="16">
      <t>インサツ</t>
    </rPh>
    <rPh sb="21" eb="23">
      <t>センタク</t>
    </rPh>
    <rPh sb="27" eb="29">
      <t>ヨウシ</t>
    </rPh>
    <rPh sb="30" eb="32">
      <t>ハクシ</t>
    </rPh>
    <rPh sb="34" eb="36">
      <t>インサツ</t>
    </rPh>
    <phoneticPr fontId="4"/>
  </si>
  <si>
    <t>③　印刷された納付書は、「納付書」、「領収済通知書」、「領収証書」の３片で構成されています。</t>
    <rPh sb="2" eb="4">
      <t>インサツ</t>
    </rPh>
    <rPh sb="7" eb="10">
      <t>ノウフショ</t>
    </rPh>
    <rPh sb="13" eb="16">
      <t>ノウフショ</t>
    </rPh>
    <rPh sb="19" eb="21">
      <t>リョウシュウ</t>
    </rPh>
    <rPh sb="21" eb="22">
      <t>ズ</t>
    </rPh>
    <rPh sb="22" eb="25">
      <t>ツウチショ</t>
    </rPh>
    <rPh sb="28" eb="30">
      <t>リョウシュウ</t>
    </rPh>
    <rPh sb="30" eb="32">
      <t>ショウショ</t>
    </rPh>
    <rPh sb="35" eb="36">
      <t>ペン</t>
    </rPh>
    <rPh sb="37" eb="39">
      <t>コウセイ</t>
    </rPh>
    <phoneticPr fontId="4"/>
  </si>
  <si>
    <t>　※　ご使用になるアプリケーションソフト・プリンタドライバ等により印字がずれる場合がありますので、ご注意ください。</t>
    <rPh sb="4" eb="6">
      <t>シヨウ</t>
    </rPh>
    <rPh sb="29" eb="30">
      <t>トウ</t>
    </rPh>
    <rPh sb="33" eb="35">
      <t>インジ</t>
    </rPh>
    <rPh sb="39" eb="41">
      <t>バアイ</t>
    </rPh>
    <rPh sb="50" eb="52">
      <t>チュウイ</t>
    </rPh>
    <phoneticPr fontId="4"/>
  </si>
  <si>
    <t>④　点線に沿って余白部分を切り取り、３片１組として各納付場所で使用してください。</t>
    <rPh sb="2" eb="4">
      <t>テンセン</t>
    </rPh>
    <rPh sb="5" eb="6">
      <t>ソ</t>
    </rPh>
    <rPh sb="8" eb="10">
      <t>ヨハク</t>
    </rPh>
    <rPh sb="10" eb="12">
      <t>ブブン</t>
    </rPh>
    <rPh sb="13" eb="14">
      <t>キ</t>
    </rPh>
    <rPh sb="15" eb="16">
      <t>ト</t>
    </rPh>
    <rPh sb="19" eb="20">
      <t>ペン</t>
    </rPh>
    <rPh sb="21" eb="22">
      <t>クミ</t>
    </rPh>
    <rPh sb="25" eb="26">
      <t>カク</t>
    </rPh>
    <rPh sb="26" eb="28">
      <t>ノウフ</t>
    </rPh>
    <rPh sb="28" eb="30">
      <t>バショ</t>
    </rPh>
    <rPh sb="31" eb="33">
      <t>シヨウ</t>
    </rPh>
    <phoneticPr fontId="4"/>
  </si>
  <si>
    <t>←納付される日が属する年度を和暦で入力してください。</t>
    <rPh sb="1" eb="3">
      <t>ノウフ</t>
    </rPh>
    <rPh sb="6" eb="7">
      <t>ヒ</t>
    </rPh>
    <rPh sb="8" eb="9">
      <t>ゾク</t>
    </rPh>
    <rPh sb="11" eb="13">
      <t>ネンド</t>
    </rPh>
    <rPh sb="14" eb="16">
      <t>ワレキ</t>
    </rPh>
    <rPh sb="17" eb="19">
      <t>ニュウリョク</t>
    </rPh>
    <phoneticPr fontId="2"/>
  </si>
  <si>
    <t>←申告区分を選択してください。</t>
    <rPh sb="1" eb="3">
      <t>シンコク</t>
    </rPh>
    <rPh sb="3" eb="5">
      <t>クブン</t>
    </rPh>
    <rPh sb="6" eb="8">
      <t>センタク</t>
    </rPh>
    <phoneticPr fontId="2"/>
  </si>
  <si>
    <t>滋賀県</t>
    <rPh sb="0" eb="3">
      <t>シガケン</t>
    </rPh>
    <phoneticPr fontId="2"/>
  </si>
  <si>
    <t>滋賀県西部県税事務所</t>
    <rPh sb="0" eb="3">
      <t>シガケン</t>
    </rPh>
    <rPh sb="3" eb="5">
      <t>セイブ</t>
    </rPh>
    <rPh sb="5" eb="7">
      <t>ケンゼイ</t>
    </rPh>
    <rPh sb="7" eb="10">
      <t>ジムショ</t>
    </rPh>
    <phoneticPr fontId="2"/>
  </si>
  <si>
    <t>０１０００－２－９６００３１</t>
    <phoneticPr fontId="2"/>
  </si>
  <si>
    <t>西部</t>
    <rPh sb="0" eb="2">
      <t>セイブ</t>
    </rPh>
    <phoneticPr fontId="2"/>
  </si>
  <si>
    <t>株式会社　滋賀銀行</t>
    <rPh sb="0" eb="2">
      <t>カブシキ</t>
    </rPh>
    <rPh sb="2" eb="4">
      <t>カイシャ</t>
    </rPh>
    <rPh sb="5" eb="7">
      <t>シガ</t>
    </rPh>
    <rPh sb="7" eb="9">
      <t>ギンコウ</t>
    </rPh>
    <phoneticPr fontId="2"/>
  </si>
  <si>
    <t>大阪貯金事務センター</t>
    <rPh sb="0" eb="2">
      <t>オオサカ</t>
    </rPh>
    <rPh sb="2" eb="4">
      <t>チョキン</t>
    </rPh>
    <rPh sb="4" eb="6">
      <t>ジム</t>
    </rPh>
    <phoneticPr fontId="2"/>
  </si>
  <si>
    <t>・</t>
    <phoneticPr fontId="2"/>
  </si>
  <si>
    <t>年度</t>
    <rPh sb="0" eb="2">
      <t>ネンド</t>
    </rPh>
    <phoneticPr fontId="2"/>
  </si>
  <si>
    <t>処理</t>
    <rPh sb="0" eb="2">
      <t>ショリ</t>
    </rPh>
    <phoneticPr fontId="2"/>
  </si>
  <si>
    <t>レコード</t>
    <phoneticPr fontId="2"/>
  </si>
  <si>
    <t>事業年度始期</t>
    <rPh sb="0" eb="2">
      <t>ジギョウ</t>
    </rPh>
    <rPh sb="2" eb="4">
      <t>ネンド</t>
    </rPh>
    <rPh sb="4" eb="6">
      <t>シキ</t>
    </rPh>
    <phoneticPr fontId="2"/>
  </si>
  <si>
    <t>カード</t>
    <phoneticPr fontId="2"/>
  </si>
  <si>
    <t>BQ</t>
    <phoneticPr fontId="2"/>
  </si>
  <si>
    <t>課税事務所</t>
    <rPh sb="0" eb="2">
      <t>カゼイ</t>
    </rPh>
    <rPh sb="2" eb="5">
      <t>ジムショ</t>
    </rPh>
    <phoneticPr fontId="2"/>
  </si>
  <si>
    <t>・</t>
    <phoneticPr fontId="2"/>
  </si>
  <si>
    <t>　</t>
    <phoneticPr fontId="4"/>
  </si>
  <si>
    <t>必ず点線に沿って余白部分を切り取り、上記の納付場所でご納付ください。(余白以外は切り離さずに提出ください。）</t>
    <rPh sb="35" eb="37">
      <t>ヨハク</t>
    </rPh>
    <rPh sb="37" eb="39">
      <t>イガイ</t>
    </rPh>
    <rPh sb="40" eb="41">
      <t>キ</t>
    </rPh>
    <rPh sb="42" eb="43">
      <t>ハナ</t>
    </rPh>
    <rPh sb="46" eb="48">
      <t>テイシュツ</t>
    </rPh>
    <phoneticPr fontId="2"/>
  </si>
  <si>
    <t>※　余白以外は切り離さずに、３枚１組として納付場所へ提出ください。</t>
    <rPh sb="2" eb="4">
      <t>ヨハク</t>
    </rPh>
    <rPh sb="4" eb="6">
      <t>イガイ</t>
    </rPh>
    <rPh sb="7" eb="8">
      <t>キ</t>
    </rPh>
    <rPh sb="9" eb="10">
      <t>ハナ</t>
    </rPh>
    <rPh sb="15" eb="16">
      <t>マイ</t>
    </rPh>
    <rPh sb="17" eb="18">
      <t>クミ</t>
    </rPh>
    <rPh sb="21" eb="23">
      <t>ノウフ</t>
    </rPh>
    <rPh sb="23" eb="25">
      <t>バショ</t>
    </rPh>
    <rPh sb="26" eb="28">
      <t>テイシュツ</t>
    </rPh>
    <phoneticPr fontId="2"/>
  </si>
  <si>
    <r>
      <t xml:space="preserve">
</t>
    </r>
    <r>
      <rPr>
        <sz val="12"/>
        <color indexed="8"/>
        <rFont val="ＭＳ Ｐゴシック"/>
        <family val="3"/>
        <charset val="128"/>
      </rPr>
      <t>◎この納付書は、3枚1組として切り離さずにご使用ください。</t>
    </r>
    <rPh sb="5" eb="8">
      <t>ノウフショ</t>
    </rPh>
    <rPh sb="11" eb="12">
      <t>マイ</t>
    </rPh>
    <rPh sb="13" eb="14">
      <t>クミ</t>
    </rPh>
    <rPh sb="17" eb="18">
      <t>キ</t>
    </rPh>
    <rPh sb="19" eb="20">
      <t>ハナ</t>
    </rPh>
    <rPh sb="24" eb="26">
      <t>シヨウ</t>
    </rPh>
    <phoneticPr fontId="2"/>
  </si>
  <si>
    <t>管理番号</t>
    <rPh sb="0" eb="2">
      <t>カンリ</t>
    </rPh>
    <rPh sb="2" eb="4">
      <t>バンゴウ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</si>
  <si>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</si>
  <si>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←和暦で入力してください。（元年は１と入力してください。）</t>
    <rPh sb="1" eb="3">
      <t>ワレキ</t>
    </rPh>
    <rPh sb="4" eb="6">
      <t>ニュウリョク</t>
    </rPh>
    <rPh sb="14" eb="16">
      <t>ガンネン</t>
    </rPh>
    <rPh sb="19" eb="21">
      <t>ニュウリョク</t>
    </rPh>
    <phoneticPr fontId="2"/>
  </si>
  <si>
    <t>特別法人事業税</t>
    <rPh sb="0" eb="7">
      <t>トクベツホウジンジギョウゼイ</t>
    </rPh>
    <phoneticPr fontId="2"/>
  </si>
  <si>
    <t>←納付する金額をそれぞれ入力してください。
　なお、各「計」欄及び「合計」欄は自動計算します。
　※マイナスの金額で入力することはできません。</t>
    <rPh sb="1" eb="3">
      <t>ノウフ</t>
    </rPh>
    <rPh sb="5" eb="7">
      <t>キンガク</t>
    </rPh>
    <rPh sb="12" eb="13">
      <t>イリ</t>
    </rPh>
    <rPh sb="13" eb="14">
      <t>チカラ</t>
    </rPh>
    <rPh sb="26" eb="27">
      <t>カク</t>
    </rPh>
    <rPh sb="28" eb="29">
      <t>ケイ</t>
    </rPh>
    <rPh sb="30" eb="31">
      <t>ラン</t>
    </rPh>
    <rPh sb="31" eb="32">
      <t>オヨ</t>
    </rPh>
    <rPh sb="34" eb="36">
      <t>ゴウケイ</t>
    </rPh>
    <rPh sb="37" eb="38">
      <t>ラン</t>
    </rPh>
    <rPh sb="39" eb="41">
      <t>ジドウ</t>
    </rPh>
    <rPh sb="41" eb="43">
      <t>ケイサン</t>
    </rPh>
    <rPh sb="55" eb="57">
      <t>キンガク</t>
    </rPh>
    <rPh sb="58" eb="60">
      <t>ニュウリョク</t>
    </rPh>
    <phoneticPr fontId="2"/>
  </si>
  <si>
    <t>事業年度（算定期間）</t>
    <rPh sb="0" eb="2">
      <t>ジギョウ</t>
    </rPh>
    <rPh sb="2" eb="4">
      <t>ネンド</t>
    </rPh>
    <rPh sb="5" eb="7">
      <t>サンテイ</t>
    </rPh>
    <rPh sb="7" eb="9">
      <t>キカン</t>
    </rPh>
    <phoneticPr fontId="2"/>
  </si>
  <si>
    <t>令和</t>
    <rPh sb="0" eb="2">
      <t>レイワ</t>
    </rPh>
    <phoneticPr fontId="2"/>
  </si>
  <si>
    <t>法人事業税・特別法人事業税</t>
    <rPh sb="0" eb="2">
      <t>ホウジン</t>
    </rPh>
    <rPh sb="2" eb="4">
      <t>ジギョウ</t>
    </rPh>
    <rPh sb="4" eb="5">
      <t>ゼイ</t>
    </rPh>
    <rPh sb="6" eb="8">
      <t>トクベツ</t>
    </rPh>
    <rPh sb="8" eb="10">
      <t>ホウジン</t>
    </rPh>
    <rPh sb="10" eb="13">
      <t>ジギョウゼイ</t>
    </rPh>
    <phoneticPr fontId="2"/>
  </si>
  <si>
    <t>特別法人事業税額</t>
    <rPh sb="0" eb="2">
      <t>トクベツ</t>
    </rPh>
    <rPh sb="2" eb="4">
      <t>ホウジン</t>
    </rPh>
    <rPh sb="4" eb="7">
      <t>ジギョウゼイ</t>
    </rPh>
    <rPh sb="7" eb="8">
      <t>ガク</t>
    </rPh>
    <phoneticPr fontId="2"/>
  </si>
  <si>
    <t>法人事業税・特別法人事業税</t>
    <rPh sb="0" eb="1">
      <t>ホウ</t>
    </rPh>
    <rPh sb="1" eb="2">
      <t>ヒト</t>
    </rPh>
    <rPh sb="2" eb="3">
      <t>コト</t>
    </rPh>
    <rPh sb="3" eb="4">
      <t>ギョウ</t>
    </rPh>
    <rPh sb="4" eb="5">
      <t>ゼイ</t>
    </rPh>
    <rPh sb="6" eb="13">
      <t>トクベツホウジンジギョウゼイ</t>
    </rPh>
    <phoneticPr fontId="2"/>
  </si>
  <si>
    <t>法人事業税・特別法人事業税</t>
    <rPh sb="0" eb="1">
      <t>ホウ</t>
    </rPh>
    <rPh sb="1" eb="2">
      <t>ヒト</t>
    </rPh>
    <rPh sb="2" eb="3">
      <t>コト</t>
    </rPh>
    <rPh sb="3" eb="4">
      <t>ギョウ</t>
    </rPh>
    <rPh sb="4" eb="5">
      <t>ゼイ</t>
    </rPh>
    <rPh sb="6" eb="8">
      <t>トクベツ</t>
    </rPh>
    <rPh sb="8" eb="10">
      <t>ホウジン</t>
    </rPh>
    <rPh sb="10" eb="13">
      <t>ジギョウゼイ</t>
    </rPh>
    <phoneticPr fontId="2"/>
  </si>
  <si>
    <t>この納付書は、滋賀県に法人県民税・事業税・特別法人事業税を納付する場合に使用してください</t>
    <rPh sb="2" eb="5">
      <t>ノウフショ</t>
    </rPh>
    <rPh sb="7" eb="10">
      <t>シガケン</t>
    </rPh>
    <rPh sb="11" eb="13">
      <t>ホウジン</t>
    </rPh>
    <rPh sb="13" eb="16">
      <t>ケンミンゼイ</t>
    </rPh>
    <rPh sb="17" eb="20">
      <t>ジギョウゼイ</t>
    </rPh>
    <rPh sb="21" eb="23">
      <t>トクベツ</t>
    </rPh>
    <rPh sb="23" eb="25">
      <t>ホウジン</t>
    </rPh>
    <rPh sb="25" eb="28">
      <t>ジギョウゼイ</t>
    </rPh>
    <rPh sb="29" eb="31">
      <t>ノウフ</t>
    </rPh>
    <rPh sb="33" eb="35">
      <t>バアイ</t>
    </rPh>
    <rPh sb="36" eb="38">
      <t>シヨウ</t>
    </rPh>
    <phoneticPr fontId="4"/>
  </si>
  <si>
    <t>法人県民税・事業税・特別法人事業税納付書（滋賀県）　入力シート</t>
    <rPh sb="0" eb="2">
      <t>ホウジン</t>
    </rPh>
    <rPh sb="2" eb="5">
      <t>ケンミンゼイ</t>
    </rPh>
    <rPh sb="6" eb="9">
      <t>ジギョウゼイ</t>
    </rPh>
    <rPh sb="10" eb="12">
      <t>トクベツ</t>
    </rPh>
    <rPh sb="12" eb="14">
      <t>ホウジン</t>
    </rPh>
    <rPh sb="14" eb="17">
      <t>ジギョウゼイ</t>
    </rPh>
    <rPh sb="17" eb="20">
      <t>ノウフショ</t>
    </rPh>
    <rPh sb="21" eb="24">
      <t>シガケン</t>
    </rPh>
    <rPh sb="26" eb="28">
      <t>ニュウリョク</t>
    </rPh>
    <phoneticPr fontId="2"/>
  </si>
  <si>
    <t xml:space="preserve">【納付場所】
・滋賀県指定金融機関（滋賀銀行本支店）
・近畿2府4県（滋賀県、京都府、大阪府、兵庫県、奈良県、和歌山県）内のゆうちょ銀行・郵便局
・県税事務所窓口
・滋賀県収納代理金融機関
〔次の国内本支店（ただし、農協は県内のみ）〕
みずほ銀行、三菱ＵＦＪ銀行、大垣共立銀行、京都銀行、滋賀中央信用金庫、長浜信用金庫、湖東信用金庫、京都信用金庫、京都中央信用金庫、京滋信用組合、滋賀県民信用組合、滋賀県信用組合、近畿産業信用組合、近畿労働金庫、滋賀県信用農業協同組合連合会、県内各農業協同組合、関西みらい銀行
</t>
    <rPh sb="1" eb="3">
      <t>ノウフ</t>
    </rPh>
    <rPh sb="3" eb="5">
      <t>バショ</t>
    </rPh>
    <rPh sb="9" eb="12">
      <t>シガケン</t>
    </rPh>
    <rPh sb="12" eb="14">
      <t>シテイ</t>
    </rPh>
    <rPh sb="14" eb="16">
      <t>キンユウ</t>
    </rPh>
    <rPh sb="16" eb="18">
      <t>キカン</t>
    </rPh>
    <rPh sb="19" eb="21">
      <t>シガ</t>
    </rPh>
    <rPh sb="21" eb="23">
      <t>ギンコウ</t>
    </rPh>
    <rPh sb="23" eb="24">
      <t>ホン</t>
    </rPh>
    <rPh sb="24" eb="26">
      <t>シテン</t>
    </rPh>
    <rPh sb="29" eb="31">
      <t>キンキ</t>
    </rPh>
    <rPh sb="32" eb="33">
      <t>フ</t>
    </rPh>
    <rPh sb="34" eb="35">
      <t>ケン</t>
    </rPh>
    <rPh sb="36" eb="39">
      <t>シガケン</t>
    </rPh>
    <rPh sb="40" eb="43">
      <t>キョウトフ</t>
    </rPh>
    <rPh sb="44" eb="47">
      <t>オオサカフ</t>
    </rPh>
    <rPh sb="48" eb="51">
      <t>ヒョウゴケン</t>
    </rPh>
    <rPh sb="52" eb="55">
      <t>ナラケン</t>
    </rPh>
    <rPh sb="56" eb="60">
      <t>ワカヤマケン</t>
    </rPh>
    <rPh sb="61" eb="62">
      <t>ナイ</t>
    </rPh>
    <rPh sb="98" eb="99">
      <t>ツギ</t>
    </rPh>
    <rPh sb="100" eb="102">
      <t>コクナイ</t>
    </rPh>
    <rPh sb="102" eb="105">
      <t>ホンシテン</t>
    </rPh>
    <rPh sb="110" eb="112">
      <t>ノウキョウ</t>
    </rPh>
    <rPh sb="113" eb="115">
      <t>ケンナイ</t>
    </rPh>
    <rPh sb="123" eb="125">
      <t>ギンコウ</t>
    </rPh>
    <rPh sb="126" eb="128">
      <t>ミツビシ</t>
    </rPh>
    <rPh sb="131" eb="133">
      <t>ギンコウ</t>
    </rPh>
    <rPh sb="134" eb="136">
      <t>オオガキ</t>
    </rPh>
    <rPh sb="136" eb="137">
      <t>キョウ</t>
    </rPh>
    <rPh sb="137" eb="138">
      <t>タ</t>
    </rPh>
    <rPh sb="138" eb="140">
      <t>ギンコウ</t>
    </rPh>
    <rPh sb="141" eb="143">
      <t>キョウト</t>
    </rPh>
    <rPh sb="143" eb="145">
      <t>ギンコウ</t>
    </rPh>
    <rPh sb="155" eb="157">
      <t>ナガハマ</t>
    </rPh>
    <rPh sb="157" eb="159">
      <t>シンヨウ</t>
    </rPh>
    <rPh sb="159" eb="161">
      <t>キンコ</t>
    </rPh>
    <rPh sb="162" eb="164">
      <t>コトウ</t>
    </rPh>
    <rPh sb="164" eb="166">
      <t>シンヨウ</t>
    </rPh>
    <rPh sb="166" eb="168">
      <t>キンコ</t>
    </rPh>
    <rPh sb="169" eb="171">
      <t>キョウト</t>
    </rPh>
    <rPh sb="171" eb="173">
      <t>シンヨウ</t>
    </rPh>
    <rPh sb="173" eb="175">
      <t>キンコ</t>
    </rPh>
    <rPh sb="176" eb="178">
      <t>キョウト</t>
    </rPh>
    <rPh sb="178" eb="180">
      <t>チュウオウ</t>
    </rPh>
    <rPh sb="180" eb="182">
      <t>シンヨウ</t>
    </rPh>
    <rPh sb="182" eb="184">
      <t>キンコ</t>
    </rPh>
    <rPh sb="185" eb="187">
      <t>ケイジ</t>
    </rPh>
    <rPh sb="187" eb="189">
      <t>シンヨウ</t>
    </rPh>
    <rPh sb="189" eb="191">
      <t>クミアイ</t>
    </rPh>
    <rPh sb="192" eb="195">
      <t>シガケン</t>
    </rPh>
    <rPh sb="195" eb="196">
      <t>ミン</t>
    </rPh>
    <rPh sb="196" eb="198">
      <t>シンヨウ</t>
    </rPh>
    <rPh sb="198" eb="200">
      <t>クミアイ</t>
    </rPh>
    <rPh sb="201" eb="204">
      <t>シガケン</t>
    </rPh>
    <rPh sb="204" eb="206">
      <t>シンヨウ</t>
    </rPh>
    <rPh sb="206" eb="208">
      <t>クミアイ</t>
    </rPh>
    <rPh sb="209" eb="211">
      <t>キンキ</t>
    </rPh>
    <rPh sb="211" eb="213">
      <t>サンギョウ</t>
    </rPh>
    <rPh sb="213" eb="215">
      <t>シンヨウ</t>
    </rPh>
    <rPh sb="215" eb="217">
      <t>クミアイ</t>
    </rPh>
    <rPh sb="218" eb="220">
      <t>キンキ</t>
    </rPh>
    <rPh sb="220" eb="222">
      <t>ロウドウ</t>
    </rPh>
    <rPh sb="222" eb="224">
      <t>キンコ</t>
    </rPh>
    <rPh sb="225" eb="228">
      <t>シガケン</t>
    </rPh>
    <rPh sb="228" eb="230">
      <t>シンヨウ</t>
    </rPh>
    <rPh sb="230" eb="232">
      <t>ノウギョウ</t>
    </rPh>
    <rPh sb="232" eb="234">
      <t>キョウドウ</t>
    </rPh>
    <rPh sb="234" eb="236">
      <t>クミアイ</t>
    </rPh>
    <rPh sb="236" eb="239">
      <t>レンゴウカイ</t>
    </rPh>
    <rPh sb="240" eb="242">
      <t>ケンナイ</t>
    </rPh>
    <rPh sb="242" eb="243">
      <t>カク</t>
    </rPh>
    <rPh sb="243" eb="245">
      <t>ノウギョウ</t>
    </rPh>
    <rPh sb="245" eb="247">
      <t>キョウドウ</t>
    </rPh>
    <rPh sb="247" eb="249">
      <t>クミアイ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</si>
</sst>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#"/>
    <numFmt numFmtId="177" formatCode="#,##0;&quot;▲ &quot;#,##0"/>
    <numFmt numFmtId="178" formatCode="00000#"/>
  </numFmts>
  <fonts count="2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9"/>
      <color indexed="10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8"/>
      <color indexed="8"/>
      <name val="ＤＦ平成ゴシック体W5"/>
      <family val="3"/>
      <charset val="128"/>
    </font>
    <font>
      <b/>
      <sz val="16"/>
      <color indexed="12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1">
    <border>
      <left/>
      <right/>
      <top/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DashDot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5">
    <xf numFmtId="0" fontId="0" fillId="0" borderId="0" xfId="0">
      <alignment vertical="center"/>
    </xf>
    <xf numFmtId="0" fontId="0" fillId="2" borderId="0" xfId="0" applyFill="1" applyBorder="1" applyProtection="1">
      <alignment vertical="center"/>
      <protection hidden="1"/>
    </xf>
    <xf numFmtId="0" fontId="0" fillId="2" borderId="1" xfId="0" applyFill="1" applyBorder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 shrinkToFit="1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center" vertical="center" textRotation="255"/>
      <protection hidden="1"/>
    </xf>
    <xf numFmtId="0" fontId="0" fillId="2" borderId="3" xfId="0" applyFill="1" applyBorder="1" applyAlignment="1" applyProtection="1">
      <alignment vertical="center" textRotation="255"/>
      <protection hidden="1"/>
    </xf>
    <xf numFmtId="0" fontId="0" fillId="2" borderId="0" xfId="0" applyFill="1" applyProtection="1">
      <alignment vertical="center"/>
      <protection hidden="1"/>
    </xf>
    <xf numFmtId="0" fontId="0" fillId="2" borderId="4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0" fontId="0" fillId="2" borderId="6" xfId="0" applyFill="1" applyBorder="1" applyProtection="1">
      <alignment vertical="center"/>
      <protection hidden="1"/>
    </xf>
    <xf numFmtId="0" fontId="0" fillId="2" borderId="7" xfId="0" applyFill="1" applyBorder="1" applyProtection="1">
      <alignment vertical="center"/>
      <protection hidden="1"/>
    </xf>
    <xf numFmtId="0" fontId="0" fillId="2" borderId="8" xfId="0" applyFill="1" applyBorder="1" applyProtection="1">
      <alignment vertical="center"/>
      <protection hidden="1"/>
    </xf>
    <xf numFmtId="0" fontId="0" fillId="2" borderId="9" xfId="0" applyFill="1" applyBorder="1" applyProtection="1">
      <alignment vertical="center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0" fillId="2" borderId="11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0" fillId="3" borderId="14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15" xfId="0" applyFill="1" applyBorder="1" applyAlignment="1" applyProtection="1">
      <alignment vertical="center"/>
      <protection hidden="1"/>
    </xf>
    <xf numFmtId="0" fontId="12" fillId="2" borderId="2" xfId="0" applyFont="1" applyFill="1" applyBorder="1" applyAlignment="1" applyProtection="1">
      <alignment vertical="center" shrinkToFit="1"/>
      <protection hidden="1"/>
    </xf>
    <xf numFmtId="0" fontId="23" fillId="4" borderId="0" xfId="0" applyFont="1" applyFill="1">
      <alignment vertical="center"/>
    </xf>
    <xf numFmtId="0" fontId="24" fillId="4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14" fontId="23" fillId="4" borderId="0" xfId="0" applyNumberFormat="1" applyFont="1" applyFill="1">
      <alignment vertical="center"/>
    </xf>
    <xf numFmtId="0" fontId="0" fillId="4" borderId="0" xfId="0" applyFill="1" applyProtection="1">
      <alignment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right" vertical="center"/>
      <protection locked="0"/>
    </xf>
    <xf numFmtId="0" fontId="0" fillId="5" borderId="17" xfId="0" applyFill="1" applyBorder="1" applyAlignment="1" applyProtection="1">
      <alignment vertical="center" wrapText="1"/>
      <protection hidden="1"/>
    </xf>
    <xf numFmtId="0" fontId="0" fillId="5" borderId="18" xfId="0" applyFill="1" applyBorder="1" applyAlignment="1" applyProtection="1">
      <alignment vertical="top" wrapText="1"/>
      <protection hidden="1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0" fontId="0" fillId="5" borderId="2" xfId="0" applyFill="1" applyBorder="1" applyProtection="1">
      <alignment vertical="center"/>
      <protection hidden="1"/>
    </xf>
    <xf numFmtId="0" fontId="0" fillId="5" borderId="19" xfId="0" applyFill="1" applyBorder="1" applyProtection="1">
      <alignment vertical="center"/>
      <protection hidden="1"/>
    </xf>
    <xf numFmtId="0" fontId="0" fillId="5" borderId="3" xfId="0" applyFill="1" applyBorder="1" applyProtection="1">
      <alignment vertical="center"/>
      <protection hidden="1"/>
    </xf>
    <xf numFmtId="0" fontId="0" fillId="5" borderId="20" xfId="0" applyFill="1" applyBorder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left" vertical="top"/>
      <protection hidden="1"/>
    </xf>
    <xf numFmtId="0" fontId="0" fillId="2" borderId="5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0" fontId="0" fillId="2" borderId="9" xfId="0" applyFill="1" applyBorder="1" applyProtection="1">
      <alignment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0" fillId="2" borderId="21" xfId="0" applyFill="1" applyBorder="1" applyProtection="1">
      <alignment vertical="center"/>
      <protection hidden="1"/>
    </xf>
    <xf numFmtId="0" fontId="0" fillId="2" borderId="22" xfId="0" applyFill="1" applyBorder="1" applyProtection="1">
      <alignment vertical="center"/>
      <protection hidden="1"/>
    </xf>
    <xf numFmtId="0" fontId="0" fillId="2" borderId="21" xfId="0" applyFill="1" applyBorder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top"/>
      <protection hidden="1"/>
    </xf>
    <xf numFmtId="0" fontId="16" fillId="2" borderId="0" xfId="0" applyFont="1" applyFill="1" applyBorder="1" applyAlignment="1" applyProtection="1">
      <alignment horizontal="left" vertical="top"/>
      <protection hidden="1"/>
    </xf>
    <xf numFmtId="0" fontId="0" fillId="2" borderId="5" xfId="0" applyFill="1" applyBorder="1" applyProtection="1">
      <alignment vertical="center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26" fillId="4" borderId="0" xfId="0" applyFont="1" applyFill="1" applyAlignment="1">
      <alignment horizontal="center" vertical="center" shrinkToFit="1"/>
    </xf>
    <xf numFmtId="0" fontId="0" fillId="5" borderId="23" xfId="0" applyFill="1" applyBorder="1" applyAlignment="1" applyProtection="1">
      <alignment horizontal="center" vertical="center"/>
      <protection hidden="1"/>
    </xf>
    <xf numFmtId="0" fontId="0" fillId="5" borderId="24" xfId="0" applyFill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0" fillId="5" borderId="24" xfId="0" applyFill="1" applyBorder="1" applyAlignment="1" applyProtection="1">
      <alignment horizontal="left" vertical="center"/>
      <protection hidden="1"/>
    </xf>
    <xf numFmtId="0" fontId="0" fillId="5" borderId="25" xfId="0" applyFill="1" applyBorder="1" applyAlignment="1" applyProtection="1">
      <alignment horizontal="left" vertical="center"/>
      <protection hidden="1"/>
    </xf>
    <xf numFmtId="0" fontId="0" fillId="5" borderId="4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0" fontId="0" fillId="5" borderId="17" xfId="0" applyFill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 shrinkToFit="1"/>
      <protection hidden="1"/>
    </xf>
    <xf numFmtId="0" fontId="0" fillId="5" borderId="26" xfId="0" applyFill="1" applyBorder="1" applyAlignment="1" applyProtection="1">
      <alignment horizontal="center" vertical="center"/>
      <protection hidden="1"/>
    </xf>
    <xf numFmtId="0" fontId="0" fillId="5" borderId="27" xfId="0" applyFill="1" applyBorder="1" applyAlignment="1" applyProtection="1">
      <alignment horizontal="center" vertical="center"/>
      <protection hidden="1"/>
    </xf>
    <xf numFmtId="0" fontId="0" fillId="5" borderId="28" xfId="0" applyFill="1" applyBorder="1" applyAlignment="1" applyProtection="1">
      <alignment horizontal="center" vertical="center"/>
      <protection hidden="1"/>
    </xf>
    <xf numFmtId="0" fontId="0" fillId="5" borderId="29" xfId="0" applyFill="1" applyBorder="1" applyAlignment="1" applyProtection="1">
      <alignment horizontal="center" vertical="center"/>
      <protection hidden="1"/>
    </xf>
    <xf numFmtId="0" fontId="0" fillId="5" borderId="30" xfId="0" applyFill="1" applyBorder="1" applyAlignment="1" applyProtection="1">
      <alignment horizontal="center" vertical="center"/>
      <protection hidden="1"/>
    </xf>
    <xf numFmtId="178" fontId="0" fillId="0" borderId="31" xfId="0" applyNumberFormat="1" applyFill="1" applyBorder="1" applyAlignment="1" applyProtection="1">
      <alignment horizontal="center" vertical="center"/>
      <protection locked="0"/>
    </xf>
    <xf numFmtId="178" fontId="0" fillId="0" borderId="32" xfId="0" applyNumberFormat="1" applyFill="1" applyBorder="1" applyAlignment="1" applyProtection="1">
      <alignment horizontal="center" vertical="center"/>
      <protection locked="0"/>
    </xf>
    <xf numFmtId="178" fontId="0" fillId="0" borderId="33" xfId="0" applyNumberFormat="1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left" vertical="center" wrapText="1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33" xfId="0" applyFill="1" applyBorder="1" applyAlignment="1" applyProtection="1">
      <alignment horizontal="left" vertical="center"/>
      <protection locked="0"/>
    </xf>
    <xf numFmtId="0" fontId="0" fillId="5" borderId="35" xfId="0" applyFill="1" applyBorder="1" applyAlignment="1" applyProtection="1">
      <alignment horizontal="center" vertical="center"/>
      <protection hidden="1"/>
    </xf>
    <xf numFmtId="0" fontId="0" fillId="5" borderId="36" xfId="0" applyFill="1" applyBorder="1" applyAlignment="1" applyProtection="1">
      <alignment horizontal="center" vertical="center"/>
      <protection hidden="1"/>
    </xf>
    <xf numFmtId="0" fontId="0" fillId="5" borderId="37" xfId="0" applyFill="1" applyBorder="1" applyAlignment="1" applyProtection="1">
      <alignment horizontal="center" vertical="center"/>
      <protection hidden="1"/>
    </xf>
    <xf numFmtId="177" fontId="0" fillId="0" borderId="38" xfId="0" applyNumberFormat="1" applyFill="1" applyBorder="1" applyAlignment="1" applyProtection="1">
      <alignment horizontal="right" vertical="center"/>
      <protection locked="0"/>
    </xf>
    <xf numFmtId="177" fontId="0" fillId="0" borderId="39" xfId="0" applyNumberFormat="1" applyFill="1" applyBorder="1" applyAlignment="1" applyProtection="1">
      <alignment horizontal="right" vertical="center"/>
      <protection locked="0"/>
    </xf>
    <xf numFmtId="177" fontId="0" fillId="0" borderId="40" xfId="0" applyNumberFormat="1" applyFill="1" applyBorder="1" applyAlignment="1" applyProtection="1">
      <alignment horizontal="right" vertical="center"/>
      <protection locked="0"/>
    </xf>
    <xf numFmtId="177" fontId="0" fillId="0" borderId="41" xfId="0" applyNumberFormat="1" applyFill="1" applyBorder="1" applyAlignment="1" applyProtection="1">
      <alignment horizontal="right" vertical="center"/>
      <protection locked="0"/>
    </xf>
    <xf numFmtId="177" fontId="0" fillId="0" borderId="24" xfId="0" applyNumberFormat="1" applyFill="1" applyBorder="1" applyAlignment="1" applyProtection="1">
      <alignment horizontal="right" vertical="center"/>
      <protection locked="0"/>
    </xf>
    <xf numFmtId="177" fontId="0" fillId="0" borderId="42" xfId="0" applyNumberFormat="1" applyFill="1" applyBorder="1" applyAlignment="1" applyProtection="1">
      <alignment horizontal="right" vertical="center"/>
      <protection locked="0"/>
    </xf>
    <xf numFmtId="6" fontId="0" fillId="5" borderId="36" xfId="0" applyNumberFormat="1" applyFill="1" applyBorder="1" applyAlignment="1" applyProtection="1">
      <alignment horizontal="right" vertical="center"/>
      <protection hidden="1"/>
    </xf>
    <xf numFmtId="0" fontId="0" fillId="5" borderId="23" xfId="0" applyFill="1" applyBorder="1" applyAlignment="1" applyProtection="1">
      <alignment horizontal="center" vertical="center" textRotation="255" shrinkToFit="1"/>
      <protection hidden="1"/>
    </xf>
    <xf numFmtId="0" fontId="27" fillId="5" borderId="53" xfId="0" applyFont="1" applyFill="1" applyBorder="1" applyAlignment="1" applyProtection="1">
      <alignment horizontal="center" vertical="center"/>
      <protection hidden="1"/>
    </xf>
    <xf numFmtId="0" fontId="27" fillId="5" borderId="54" xfId="0" applyFont="1" applyFill="1" applyBorder="1" applyAlignment="1" applyProtection="1">
      <alignment horizontal="center" vertical="center"/>
      <protection hidden="1"/>
    </xf>
    <xf numFmtId="0" fontId="0" fillId="5" borderId="20" xfId="0" applyFill="1" applyBorder="1" applyAlignment="1" applyProtection="1">
      <alignment horizontal="left" vertical="center" wrapText="1"/>
      <protection hidden="1"/>
    </xf>
    <xf numFmtId="0" fontId="0" fillId="5" borderId="13" xfId="0" applyFill="1" applyBorder="1" applyAlignment="1" applyProtection="1">
      <alignment horizontal="left" vertical="center" wrapText="1"/>
      <protection hidden="1"/>
    </xf>
    <xf numFmtId="0" fontId="0" fillId="5" borderId="43" xfId="0" applyFill="1" applyBorder="1" applyAlignment="1" applyProtection="1">
      <alignment horizontal="left" vertical="center" wrapText="1"/>
      <protection hidden="1"/>
    </xf>
    <xf numFmtId="0" fontId="0" fillId="5" borderId="44" xfId="0" applyFill="1" applyBorder="1" applyAlignment="1" applyProtection="1">
      <alignment horizontal="left" vertical="center" wrapText="1"/>
      <protection hidden="1"/>
    </xf>
    <xf numFmtId="0" fontId="8" fillId="5" borderId="45" xfId="0" applyFont="1" applyFill="1" applyBorder="1" applyAlignment="1" applyProtection="1">
      <alignment horizontal="left" vertical="center" wrapText="1"/>
      <protection hidden="1"/>
    </xf>
    <xf numFmtId="0" fontId="8" fillId="5" borderId="46" xfId="0" applyFont="1" applyFill="1" applyBorder="1" applyAlignment="1" applyProtection="1">
      <alignment horizontal="left" vertical="center" wrapText="1"/>
      <protection hidden="1"/>
    </xf>
    <xf numFmtId="0" fontId="8" fillId="5" borderId="45" xfId="0" applyFont="1" applyFill="1" applyBorder="1" applyAlignment="1" applyProtection="1">
      <alignment horizontal="left" vertical="top" wrapText="1"/>
      <protection hidden="1"/>
    </xf>
    <xf numFmtId="177" fontId="0" fillId="5" borderId="12" xfId="0" applyNumberFormat="1" applyFill="1" applyBorder="1" applyAlignment="1" applyProtection="1">
      <alignment horizontal="right" vertical="center"/>
      <protection hidden="1"/>
    </xf>
    <xf numFmtId="177" fontId="0" fillId="5" borderId="0" xfId="0" applyNumberFormat="1" applyFill="1" applyBorder="1" applyAlignment="1" applyProtection="1">
      <alignment horizontal="right" vertical="center"/>
      <protection hidden="1"/>
    </xf>
    <xf numFmtId="177" fontId="0" fillId="5" borderId="13" xfId="0" applyNumberFormat="1" applyFill="1" applyBorder="1" applyAlignment="1" applyProtection="1">
      <alignment horizontal="right" vertical="center"/>
      <protection hidden="1"/>
    </xf>
    <xf numFmtId="177" fontId="0" fillId="0" borderId="47" xfId="0" applyNumberFormat="1" applyFill="1" applyBorder="1" applyAlignment="1" applyProtection="1">
      <alignment horizontal="right" vertical="center"/>
      <protection locked="0"/>
    </xf>
    <xf numFmtId="177" fontId="0" fillId="0" borderId="2" xfId="0" applyNumberFormat="1" applyFill="1" applyBorder="1" applyAlignment="1" applyProtection="1">
      <alignment horizontal="right" vertical="center"/>
      <protection locked="0"/>
    </xf>
    <xf numFmtId="177" fontId="0" fillId="0" borderId="48" xfId="0" applyNumberFormat="1" applyFill="1" applyBorder="1" applyAlignment="1" applyProtection="1">
      <alignment horizontal="right" vertical="center"/>
      <protection locked="0"/>
    </xf>
    <xf numFmtId="177" fontId="0" fillId="0" borderId="49" xfId="0" applyNumberFormat="1" applyFill="1" applyBorder="1" applyAlignment="1" applyProtection="1">
      <alignment horizontal="right" vertical="center"/>
      <protection locked="0"/>
    </xf>
    <xf numFmtId="177" fontId="0" fillId="0" borderId="50" xfId="0" applyNumberFormat="1" applyFill="1" applyBorder="1" applyAlignment="1" applyProtection="1">
      <alignment horizontal="right" vertical="center"/>
      <protection locked="0"/>
    </xf>
    <xf numFmtId="177" fontId="0" fillId="0" borderId="51" xfId="0" applyNumberFormat="1" applyFill="1" applyBorder="1" applyAlignment="1" applyProtection="1">
      <alignment horizontal="right" vertical="center"/>
      <protection locked="0"/>
    </xf>
    <xf numFmtId="177" fontId="0" fillId="5" borderId="52" xfId="0" applyNumberFormat="1" applyFill="1" applyBorder="1" applyAlignment="1" applyProtection="1">
      <alignment horizontal="right" vertical="center"/>
      <protection hidden="1"/>
    </xf>
    <xf numFmtId="0" fontId="0" fillId="5" borderId="3" xfId="0" applyFill="1" applyBorder="1" applyAlignment="1" applyProtection="1">
      <alignment horizontal="left" vertical="center"/>
      <protection hidden="1"/>
    </xf>
    <xf numFmtId="0" fontId="0" fillId="0" borderId="31" xfId="0" applyFill="1" applyBorder="1" applyAlignment="1" applyProtection="1">
      <alignment horizontal="left" vertical="center" wrapText="1"/>
      <protection locked="0"/>
    </xf>
    <xf numFmtId="0" fontId="0" fillId="0" borderId="32" xfId="0" applyFill="1" applyBorder="1" applyAlignment="1" applyProtection="1">
      <alignment horizontal="left" vertical="center" wrapText="1"/>
      <protection locked="0"/>
    </xf>
    <xf numFmtId="0" fontId="0" fillId="0" borderId="33" xfId="0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hidden="1"/>
    </xf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left" vertical="center"/>
      <protection hidden="1"/>
    </xf>
    <xf numFmtId="0" fontId="0" fillId="5" borderId="0" xfId="0" applyFill="1" applyBorder="1" applyAlignment="1" applyProtection="1">
      <alignment horizontal="left" vertical="center"/>
      <protection hidden="1"/>
    </xf>
    <xf numFmtId="0" fontId="0" fillId="5" borderId="15" xfId="0" applyFill="1" applyBorder="1" applyAlignment="1" applyProtection="1">
      <alignment horizontal="left" vertical="center"/>
      <protection hidden="1"/>
    </xf>
    <xf numFmtId="177" fontId="0" fillId="0" borderId="108" xfId="0" applyNumberFormat="1" applyFill="1" applyBorder="1" applyAlignment="1" applyProtection="1">
      <alignment horizontal="right" vertical="center"/>
      <protection locked="0"/>
    </xf>
    <xf numFmtId="177" fontId="0" fillId="0" borderId="109" xfId="0" applyNumberFormat="1" applyFill="1" applyBorder="1" applyAlignment="1" applyProtection="1">
      <alignment horizontal="right" vertical="center"/>
      <protection locked="0"/>
    </xf>
    <xf numFmtId="177" fontId="0" fillId="0" borderId="110" xfId="0" applyNumberFormat="1" applyFill="1" applyBorder="1" applyAlignment="1" applyProtection="1">
      <alignment horizontal="right" vertical="center"/>
      <protection locked="0"/>
    </xf>
    <xf numFmtId="177" fontId="0" fillId="0" borderId="58" xfId="0" applyNumberFormat="1" applyFill="1" applyBorder="1" applyAlignment="1" applyProtection="1">
      <alignment horizontal="right" vertical="center"/>
      <protection locked="0"/>
    </xf>
    <xf numFmtId="177" fontId="0" fillId="0" borderId="59" xfId="0" applyNumberFormat="1" applyFill="1" applyBorder="1" applyAlignment="1" applyProtection="1">
      <alignment horizontal="right" vertical="center"/>
      <protection locked="0"/>
    </xf>
    <xf numFmtId="177" fontId="0" fillId="0" borderId="60" xfId="0" applyNumberFormat="1" applyFill="1" applyBorder="1" applyAlignment="1" applyProtection="1">
      <alignment horizontal="right" vertical="center"/>
      <protection locked="0"/>
    </xf>
    <xf numFmtId="0" fontId="9" fillId="2" borderId="61" xfId="0" applyFont="1" applyFill="1" applyBorder="1" applyAlignment="1" applyProtection="1">
      <alignment horizontal="center" vertical="center"/>
      <protection hidden="1"/>
    </xf>
    <xf numFmtId="0" fontId="9" fillId="2" borderId="62" xfId="0" applyFont="1" applyFill="1" applyBorder="1" applyAlignment="1" applyProtection="1">
      <alignment horizontal="center" vertical="center"/>
      <protection hidden="1"/>
    </xf>
    <xf numFmtId="0" fontId="9" fillId="2" borderId="63" xfId="0" applyFont="1" applyFill="1" applyBorder="1" applyAlignment="1" applyProtection="1">
      <alignment horizontal="center" vertical="center"/>
      <protection hidden="1"/>
    </xf>
    <xf numFmtId="0" fontId="9" fillId="2" borderId="64" xfId="0" applyFont="1" applyFill="1" applyBorder="1" applyAlignment="1" applyProtection="1">
      <alignment horizontal="center" vertical="center"/>
      <protection hidden="1"/>
    </xf>
    <xf numFmtId="0" fontId="9" fillId="2" borderId="65" xfId="0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center" vertical="center"/>
      <protection hidden="1"/>
    </xf>
    <xf numFmtId="0" fontId="9" fillId="2" borderId="66" xfId="0" applyFont="1" applyFill="1" applyBorder="1" applyAlignment="1" applyProtection="1">
      <alignment horizontal="center" vertical="center"/>
      <protection hidden="1"/>
    </xf>
    <xf numFmtId="0" fontId="9" fillId="2" borderId="15" xfId="0" applyFont="1" applyFill="1" applyBorder="1" applyAlignment="1" applyProtection="1">
      <alignment horizontal="center" vertical="center"/>
      <protection hidden="1"/>
    </xf>
    <xf numFmtId="0" fontId="9" fillId="2" borderId="90" xfId="0" applyFont="1" applyFill="1" applyBorder="1" applyAlignment="1" applyProtection="1">
      <alignment horizontal="center" vertical="center"/>
      <protection hidden="1"/>
    </xf>
    <xf numFmtId="0" fontId="0" fillId="2" borderId="53" xfId="0" applyFont="1" applyFill="1" applyBorder="1" applyAlignment="1" applyProtection="1">
      <alignment horizontal="center" vertical="center" shrinkToFit="1"/>
      <protection hidden="1"/>
    </xf>
    <xf numFmtId="0" fontId="0" fillId="2" borderId="19" xfId="0" applyFont="1" applyFill="1" applyBorder="1" applyAlignment="1" applyProtection="1">
      <alignment horizontal="center" vertical="center" shrinkToFit="1"/>
      <protection hidden="1"/>
    </xf>
    <xf numFmtId="0" fontId="0" fillId="2" borderId="20" xfId="0" applyFont="1" applyFill="1" applyBorder="1" applyAlignment="1" applyProtection="1">
      <alignment horizontal="center" vertical="center" shrinkToFit="1"/>
      <protection hidden="1"/>
    </xf>
    <xf numFmtId="0" fontId="0" fillId="2" borderId="14" xfId="0" applyFont="1" applyFill="1" applyBorder="1" applyAlignment="1" applyProtection="1">
      <alignment horizontal="center" vertical="center" shrinkToFit="1"/>
      <protection hidden="1"/>
    </xf>
    <xf numFmtId="0" fontId="0" fillId="2" borderId="4" xfId="0" applyFont="1" applyFill="1" applyBorder="1" applyAlignment="1" applyProtection="1">
      <alignment horizontal="center" vertical="center" shrinkToFit="1"/>
      <protection hidden="1"/>
    </xf>
    <xf numFmtId="0" fontId="0" fillId="2" borderId="15" xfId="0" applyFont="1" applyFill="1" applyBorder="1" applyAlignment="1" applyProtection="1">
      <alignment horizontal="center" vertical="center" shrinkToFit="1"/>
      <protection hidden="1"/>
    </xf>
    <xf numFmtId="0" fontId="9" fillId="2" borderId="67" xfId="0" applyFont="1" applyFill="1" applyBorder="1" applyAlignment="1" applyProtection="1">
      <alignment horizontal="center" vertical="center"/>
      <protection hidden="1"/>
    </xf>
    <xf numFmtId="0" fontId="9" fillId="2" borderId="40" xfId="0" applyFont="1" applyFill="1" applyBorder="1" applyAlignment="1" applyProtection="1">
      <alignment horizontal="center" vertical="center"/>
      <protection hidden="1"/>
    </xf>
    <xf numFmtId="0" fontId="9" fillId="2" borderId="68" xfId="0" applyFont="1" applyFill="1" applyBorder="1" applyAlignment="1" applyProtection="1">
      <alignment horizontal="center" vertical="center"/>
      <protection hidden="1"/>
    </xf>
    <xf numFmtId="0" fontId="9" fillId="2" borderId="51" xfId="0" applyFont="1" applyFill="1" applyBorder="1" applyAlignment="1" applyProtection="1">
      <alignment horizontal="center" vertical="center"/>
      <protection hidden="1"/>
    </xf>
    <xf numFmtId="0" fontId="14" fillId="2" borderId="12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14" fillId="2" borderId="14" xfId="0" applyFont="1" applyFill="1" applyBorder="1" applyAlignment="1" applyProtection="1">
      <alignment horizontal="center" vertical="center"/>
      <protection hidden="1"/>
    </xf>
    <xf numFmtId="0" fontId="14" fillId="2" borderId="4" xfId="0" applyFont="1" applyFill="1" applyBorder="1" applyAlignment="1" applyProtection="1">
      <alignment horizontal="center" vertical="center"/>
      <protection hidden="1"/>
    </xf>
    <xf numFmtId="0" fontId="11" fillId="2" borderId="34" xfId="0" applyFont="1" applyFill="1" applyBorder="1" applyAlignment="1" applyProtection="1">
      <alignment horizontal="left" vertical="top" wrapText="1"/>
      <protection hidden="1"/>
    </xf>
    <xf numFmtId="0" fontId="11" fillId="2" borderId="11" xfId="0" applyFont="1" applyFill="1" applyBorder="1" applyAlignment="1" applyProtection="1">
      <alignment horizontal="left" vertical="top" wrapText="1"/>
      <protection hidden="1"/>
    </xf>
    <xf numFmtId="0" fontId="11" fillId="2" borderId="69" xfId="0" applyFont="1" applyFill="1" applyBorder="1" applyAlignment="1" applyProtection="1">
      <alignment horizontal="left" vertical="top" wrapText="1"/>
      <protection hidden="1"/>
    </xf>
    <xf numFmtId="0" fontId="11" fillId="2" borderId="70" xfId="0" applyFont="1" applyFill="1" applyBorder="1" applyAlignment="1" applyProtection="1">
      <alignment horizontal="left" vertical="top" wrapText="1"/>
      <protection hidden="1"/>
    </xf>
    <xf numFmtId="0" fontId="11" fillId="2" borderId="0" xfId="0" applyFont="1" applyFill="1" applyBorder="1" applyAlignment="1" applyProtection="1">
      <alignment horizontal="left" vertical="top" wrapText="1"/>
      <protection hidden="1"/>
    </xf>
    <xf numFmtId="0" fontId="11" fillId="2" borderId="71" xfId="0" applyFont="1" applyFill="1" applyBorder="1" applyAlignment="1" applyProtection="1">
      <alignment horizontal="left" vertical="top" wrapText="1"/>
      <protection hidden="1"/>
    </xf>
    <xf numFmtId="0" fontId="11" fillId="2" borderId="55" xfId="0" applyFont="1" applyFill="1" applyBorder="1" applyAlignment="1" applyProtection="1">
      <alignment horizontal="left" vertical="top" wrapText="1"/>
      <protection hidden="1"/>
    </xf>
    <xf numFmtId="0" fontId="11" fillId="2" borderId="56" xfId="0" applyFont="1" applyFill="1" applyBorder="1" applyAlignment="1" applyProtection="1">
      <alignment horizontal="left" vertical="top" wrapText="1"/>
      <protection hidden="1"/>
    </xf>
    <xf numFmtId="0" fontId="11" fillId="2" borderId="57" xfId="0" applyFont="1" applyFill="1" applyBorder="1" applyAlignment="1" applyProtection="1">
      <alignment horizontal="left" vertical="top" wrapText="1"/>
      <protection hidden="1"/>
    </xf>
    <xf numFmtId="0" fontId="12" fillId="2" borderId="19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10" fillId="2" borderId="19" xfId="0" applyFont="1" applyFill="1" applyBorder="1" applyAlignment="1" applyProtection="1">
      <alignment horizontal="left" vertical="center"/>
      <protection hidden="1"/>
    </xf>
    <xf numFmtId="0" fontId="10" fillId="2" borderId="20" xfId="0" applyFont="1" applyFill="1" applyBorder="1" applyAlignment="1" applyProtection="1">
      <alignment horizontal="left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distributed" vertical="center"/>
      <protection hidden="1"/>
    </xf>
    <xf numFmtId="0" fontId="16" fillId="2" borderId="0" xfId="0" applyFont="1" applyFill="1" applyBorder="1" applyAlignment="1" applyProtection="1">
      <alignment horizontal="distributed" vertical="center"/>
      <protection hidden="1"/>
    </xf>
    <xf numFmtId="0" fontId="16" fillId="2" borderId="13" xfId="0" applyFont="1" applyFill="1" applyBorder="1" applyAlignment="1" applyProtection="1">
      <alignment horizontal="distributed" vertical="center"/>
      <protection hidden="1"/>
    </xf>
    <xf numFmtId="0" fontId="16" fillId="2" borderId="14" xfId="0" applyFont="1" applyFill="1" applyBorder="1" applyAlignment="1" applyProtection="1">
      <alignment horizontal="distributed" vertical="center"/>
      <protection hidden="1"/>
    </xf>
    <xf numFmtId="0" fontId="16" fillId="2" borderId="4" xfId="0" applyFont="1" applyFill="1" applyBorder="1" applyAlignment="1" applyProtection="1">
      <alignment horizontal="distributed" vertical="center"/>
      <protection hidden="1"/>
    </xf>
    <xf numFmtId="0" fontId="16" fillId="2" borderId="15" xfId="0" applyFont="1" applyFill="1" applyBorder="1" applyAlignment="1" applyProtection="1">
      <alignment horizontal="distributed" vertical="center"/>
      <protection hidden="1"/>
    </xf>
    <xf numFmtId="0" fontId="9" fillId="2" borderId="72" xfId="0" applyFont="1" applyFill="1" applyBorder="1" applyAlignment="1" applyProtection="1">
      <alignment horizontal="center" vertical="center"/>
      <protection hidden="1"/>
    </xf>
    <xf numFmtId="0" fontId="9" fillId="2" borderId="73" xfId="0" applyFont="1" applyFill="1" applyBorder="1" applyAlignment="1" applyProtection="1">
      <alignment horizontal="center" vertical="center"/>
      <protection hidden="1"/>
    </xf>
    <xf numFmtId="0" fontId="9" fillId="2" borderId="74" xfId="0" applyFont="1" applyFill="1" applyBorder="1" applyAlignment="1" applyProtection="1">
      <alignment horizontal="center" vertical="center"/>
      <protection hidden="1"/>
    </xf>
    <xf numFmtId="0" fontId="9" fillId="2" borderId="75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4" xfId="0" applyFont="1" applyFill="1" applyBorder="1" applyAlignment="1" applyProtection="1">
      <alignment horizontal="center" vertical="center"/>
      <protection hidden="1"/>
    </xf>
    <xf numFmtId="0" fontId="9" fillId="2" borderId="76" xfId="0" applyFont="1" applyFill="1" applyBorder="1" applyAlignment="1" applyProtection="1">
      <alignment horizontal="center" vertical="center"/>
      <protection hidden="1"/>
    </xf>
    <xf numFmtId="0" fontId="9" fillId="2" borderId="77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 textRotation="255"/>
      <protection hidden="1"/>
    </xf>
    <xf numFmtId="0" fontId="0" fillId="2" borderId="13" xfId="0" applyFill="1" applyBorder="1" applyAlignment="1" applyProtection="1">
      <alignment horizontal="center" vertical="center" textRotation="255"/>
      <protection hidden="1"/>
    </xf>
    <xf numFmtId="0" fontId="0" fillId="2" borderId="14" xfId="0" applyFill="1" applyBorder="1" applyAlignment="1" applyProtection="1">
      <alignment horizontal="center" vertical="center" textRotation="255"/>
      <protection hidden="1"/>
    </xf>
    <xf numFmtId="0" fontId="0" fillId="2" borderId="15" xfId="0" applyFill="1" applyBorder="1" applyAlignment="1" applyProtection="1">
      <alignment horizontal="center" vertical="center" textRotation="255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12" fillId="2" borderId="20" xfId="0" applyFont="1" applyFill="1" applyBorder="1" applyAlignment="1" applyProtection="1">
      <alignment horizontal="center" vertical="center"/>
      <protection hidden="1"/>
    </xf>
    <xf numFmtId="0" fontId="12" fillId="2" borderId="13" xfId="0" applyFont="1" applyFill="1" applyBorder="1" applyAlignment="1" applyProtection="1">
      <alignment horizontal="center" vertical="center"/>
      <protection hidden="1"/>
    </xf>
    <xf numFmtId="0" fontId="0" fillId="2" borderId="53" xfId="0" applyFill="1" applyBorder="1" applyAlignment="1" applyProtection="1">
      <alignment horizontal="center" vertical="center"/>
      <protection hidden="1"/>
    </xf>
    <xf numFmtId="0" fontId="19" fillId="2" borderId="53" xfId="0" applyFont="1" applyFill="1" applyBorder="1" applyAlignment="1" applyProtection="1">
      <alignment horizontal="center" vertical="center" shrinkToFit="1"/>
      <protection hidden="1"/>
    </xf>
    <xf numFmtId="0" fontId="19" fillId="2" borderId="19" xfId="0" applyFont="1" applyFill="1" applyBorder="1" applyAlignment="1" applyProtection="1">
      <alignment horizontal="center" vertical="center" shrinkToFit="1"/>
      <protection hidden="1"/>
    </xf>
    <xf numFmtId="0" fontId="19" fillId="2" borderId="20" xfId="0" applyFont="1" applyFill="1" applyBorder="1" applyAlignment="1" applyProtection="1">
      <alignment horizontal="center" vertical="center" shrinkToFit="1"/>
      <protection hidden="1"/>
    </xf>
    <xf numFmtId="0" fontId="19" fillId="2" borderId="12" xfId="0" applyFont="1" applyFill="1" applyBorder="1" applyAlignment="1" applyProtection="1">
      <alignment horizontal="center" vertical="center" shrinkToFit="1"/>
      <protection hidden="1"/>
    </xf>
    <xf numFmtId="0" fontId="19" fillId="2" borderId="0" xfId="0" applyFont="1" applyFill="1" applyBorder="1" applyAlignment="1" applyProtection="1">
      <alignment horizontal="center" vertical="center" shrinkToFit="1"/>
      <protection hidden="1"/>
    </xf>
    <xf numFmtId="0" fontId="19" fillId="2" borderId="13" xfId="0" applyFont="1" applyFill="1" applyBorder="1" applyAlignment="1" applyProtection="1">
      <alignment horizontal="center" vertical="center" shrinkToFit="1"/>
      <protection hidden="1"/>
    </xf>
    <xf numFmtId="0" fontId="19" fillId="2" borderId="14" xfId="0" applyFont="1" applyFill="1" applyBorder="1" applyAlignment="1" applyProtection="1">
      <alignment horizontal="center" vertical="center" shrinkToFit="1"/>
      <protection hidden="1"/>
    </xf>
    <xf numFmtId="0" fontId="19" fillId="2" borderId="4" xfId="0" applyFont="1" applyFill="1" applyBorder="1" applyAlignment="1" applyProtection="1">
      <alignment horizontal="center" vertical="center" shrinkToFit="1"/>
      <protection hidden="1"/>
    </xf>
    <xf numFmtId="0" fontId="19" fillId="2" borderId="15" xfId="0" applyFont="1" applyFill="1" applyBorder="1" applyAlignment="1" applyProtection="1">
      <alignment horizontal="center" vertical="center" shrinkToFit="1"/>
      <protection hidden="1"/>
    </xf>
    <xf numFmtId="0" fontId="17" fillId="2" borderId="53" xfId="0" applyFont="1" applyFill="1" applyBorder="1" applyAlignment="1" applyProtection="1">
      <alignment horizontal="center" vertical="center" shrinkToFit="1"/>
      <protection hidden="1"/>
    </xf>
    <xf numFmtId="0" fontId="17" fillId="2" borderId="19" xfId="0" applyFont="1" applyFill="1" applyBorder="1" applyAlignment="1" applyProtection="1">
      <alignment horizontal="center" vertical="center" shrinkToFit="1"/>
      <protection hidden="1"/>
    </xf>
    <xf numFmtId="0" fontId="17" fillId="2" borderId="14" xfId="0" applyFont="1" applyFill="1" applyBorder="1" applyAlignment="1" applyProtection="1">
      <alignment horizontal="center" vertical="center" shrinkToFit="1"/>
      <protection hidden="1"/>
    </xf>
    <xf numFmtId="0" fontId="17" fillId="2" borderId="4" xfId="0" applyFont="1" applyFill="1" applyBorder="1" applyAlignment="1" applyProtection="1">
      <alignment horizontal="center" vertical="center" shrinkToFit="1"/>
      <protection hidden="1"/>
    </xf>
    <xf numFmtId="0" fontId="0" fillId="2" borderId="53" xfId="0" applyFill="1" applyBorder="1" applyAlignment="1" applyProtection="1">
      <alignment horizontal="center" vertical="distributed" wrapText="1"/>
      <protection hidden="1"/>
    </xf>
    <xf numFmtId="0" fontId="0" fillId="2" borderId="19" xfId="0" applyFill="1" applyBorder="1" applyAlignment="1" applyProtection="1">
      <alignment horizontal="center" vertical="distributed" wrapText="1"/>
      <protection hidden="1"/>
    </xf>
    <xf numFmtId="0" fontId="0" fillId="2" borderId="20" xfId="0" applyFill="1" applyBorder="1" applyAlignment="1" applyProtection="1">
      <alignment horizontal="center" vertical="distributed" wrapText="1"/>
      <protection hidden="1"/>
    </xf>
    <xf numFmtId="0" fontId="0" fillId="2" borderId="12" xfId="0" applyFill="1" applyBorder="1" applyAlignment="1" applyProtection="1">
      <alignment horizontal="center" vertical="distributed" wrapText="1"/>
      <protection hidden="1"/>
    </xf>
    <xf numFmtId="0" fontId="0" fillId="2" borderId="0" xfId="0" applyFill="1" applyBorder="1" applyAlignment="1" applyProtection="1">
      <alignment horizontal="center" vertical="distributed" wrapText="1"/>
      <protection hidden="1"/>
    </xf>
    <xf numFmtId="0" fontId="0" fillId="2" borderId="13" xfId="0" applyFill="1" applyBorder="1" applyAlignment="1" applyProtection="1">
      <alignment horizontal="center" vertical="distributed" wrapText="1"/>
      <protection hidden="1"/>
    </xf>
    <xf numFmtId="0" fontId="0" fillId="2" borderId="14" xfId="0" applyFill="1" applyBorder="1" applyAlignment="1" applyProtection="1">
      <alignment horizontal="center" vertical="distributed" wrapText="1"/>
      <protection hidden="1"/>
    </xf>
    <xf numFmtId="0" fontId="0" fillId="2" borderId="4" xfId="0" applyFill="1" applyBorder="1" applyAlignment="1" applyProtection="1">
      <alignment horizontal="center" vertical="distributed" wrapText="1"/>
      <protection hidden="1"/>
    </xf>
    <xf numFmtId="0" fontId="0" fillId="2" borderId="15" xfId="0" applyFill="1" applyBorder="1" applyAlignment="1" applyProtection="1">
      <alignment horizontal="center" vertical="distributed" wrapText="1"/>
      <protection hidden="1"/>
    </xf>
    <xf numFmtId="0" fontId="16" fillId="2" borderId="12" xfId="0" applyFont="1" applyFill="1" applyBorder="1" applyAlignment="1" applyProtection="1">
      <alignment horizontal="center" vertical="center" shrinkToFit="1"/>
      <protection hidden="1"/>
    </xf>
    <xf numFmtId="0" fontId="16" fillId="2" borderId="0" xfId="0" applyFont="1" applyFill="1" applyBorder="1" applyAlignment="1" applyProtection="1">
      <alignment horizontal="center" vertical="center" shrinkToFit="1"/>
      <protection hidden="1"/>
    </xf>
    <xf numFmtId="0" fontId="16" fillId="2" borderId="13" xfId="0" applyFont="1" applyFill="1" applyBorder="1" applyAlignment="1" applyProtection="1">
      <alignment horizontal="center" vertical="center" shrinkToFit="1"/>
      <protection hidden="1"/>
    </xf>
    <xf numFmtId="0" fontId="16" fillId="2" borderId="14" xfId="0" applyFont="1" applyFill="1" applyBorder="1" applyAlignment="1" applyProtection="1">
      <alignment horizontal="center" vertical="center" shrinkToFit="1"/>
      <protection hidden="1"/>
    </xf>
    <xf numFmtId="0" fontId="16" fillId="2" borderId="4" xfId="0" applyFont="1" applyFill="1" applyBorder="1" applyAlignment="1" applyProtection="1">
      <alignment horizontal="center" vertical="center" shrinkToFit="1"/>
      <protection hidden="1"/>
    </xf>
    <xf numFmtId="0" fontId="16" fillId="2" borderId="15" xfId="0" applyFont="1" applyFill="1" applyBorder="1" applyAlignment="1" applyProtection="1">
      <alignment horizontal="center" vertical="center" shrinkToFit="1"/>
      <protection hidden="1"/>
    </xf>
    <xf numFmtId="0" fontId="9" fillId="2" borderId="39" xfId="0" applyFont="1" applyFill="1" applyBorder="1" applyAlignment="1" applyProtection="1">
      <alignment horizontal="center" vertical="center"/>
      <protection hidden="1"/>
    </xf>
    <xf numFmtId="0" fontId="9" fillId="2" borderId="81" xfId="0" applyFont="1" applyFill="1" applyBorder="1" applyAlignment="1" applyProtection="1">
      <alignment horizontal="center" vertical="center"/>
      <protection hidden="1"/>
    </xf>
    <xf numFmtId="0" fontId="9" fillId="2" borderId="50" xfId="0" applyFont="1" applyFill="1" applyBorder="1" applyAlignment="1" applyProtection="1">
      <alignment horizontal="center" vertical="center"/>
      <protection hidden="1"/>
    </xf>
    <xf numFmtId="0" fontId="9" fillId="2" borderId="82" xfId="0" applyFont="1" applyFill="1" applyBorder="1" applyAlignment="1" applyProtection="1">
      <alignment horizontal="center" vertical="center"/>
      <protection hidden="1"/>
    </xf>
    <xf numFmtId="0" fontId="16" fillId="2" borderId="78" xfId="0" applyFont="1" applyFill="1" applyBorder="1" applyAlignment="1" applyProtection="1">
      <alignment horizontal="distributed" vertical="center"/>
      <protection hidden="1"/>
    </xf>
    <xf numFmtId="0" fontId="16" fillId="2" borderId="11" xfId="0" applyFont="1" applyFill="1" applyBorder="1" applyAlignment="1" applyProtection="1">
      <alignment horizontal="distributed" vertical="center"/>
      <protection hidden="1"/>
    </xf>
    <xf numFmtId="0" fontId="16" fillId="2" borderId="79" xfId="0" applyFont="1" applyFill="1" applyBorder="1" applyAlignment="1" applyProtection="1">
      <alignment horizontal="distributed" vertical="center"/>
      <protection hidden="1"/>
    </xf>
    <xf numFmtId="0" fontId="0" fillId="2" borderId="34" xfId="0" applyFill="1" applyBorder="1" applyAlignment="1" applyProtection="1">
      <alignment horizontal="distributed" vertical="center"/>
      <protection hidden="1"/>
    </xf>
    <xf numFmtId="0" fontId="0" fillId="2" borderId="11" xfId="0" applyFill="1" applyBorder="1" applyAlignment="1" applyProtection="1">
      <alignment horizontal="distributed" vertical="center"/>
      <protection hidden="1"/>
    </xf>
    <xf numFmtId="0" fontId="0" fillId="2" borderId="79" xfId="0" applyFill="1" applyBorder="1" applyAlignment="1" applyProtection="1">
      <alignment horizontal="distributed" vertical="center"/>
      <protection hidden="1"/>
    </xf>
    <xf numFmtId="0" fontId="0" fillId="2" borderId="55" xfId="0" applyFill="1" applyBorder="1" applyAlignment="1" applyProtection="1">
      <alignment horizontal="distributed" vertical="center"/>
      <protection hidden="1"/>
    </xf>
    <xf numFmtId="0" fontId="0" fillId="2" borderId="56" xfId="0" applyFill="1" applyBorder="1" applyAlignment="1" applyProtection="1">
      <alignment horizontal="distributed" vertical="center"/>
      <protection hidden="1"/>
    </xf>
    <xf numFmtId="0" fontId="0" fillId="2" borderId="80" xfId="0" applyFill="1" applyBorder="1" applyAlignment="1" applyProtection="1">
      <alignment horizontal="distributed" vertical="center"/>
      <protection hidden="1"/>
    </xf>
    <xf numFmtId="0" fontId="10" fillId="2" borderId="19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 shrinkToFit="1"/>
      <protection hidden="1"/>
    </xf>
    <xf numFmtId="0" fontId="10" fillId="2" borderId="12" xfId="0" applyFont="1" applyFill="1" applyBorder="1" applyAlignment="1" applyProtection="1">
      <alignment horizontal="center" vertical="center"/>
      <protection hidden="1"/>
    </xf>
    <xf numFmtId="0" fontId="10" fillId="2" borderId="13" xfId="0" applyFont="1" applyFill="1" applyBorder="1" applyAlignment="1" applyProtection="1">
      <alignment horizontal="center" vertical="center"/>
      <protection hidden="1"/>
    </xf>
    <xf numFmtId="0" fontId="10" fillId="2" borderId="14" xfId="0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hidden="1"/>
    </xf>
    <xf numFmtId="0" fontId="9" fillId="2" borderId="92" xfId="0" applyFont="1" applyFill="1" applyBorder="1" applyAlignment="1" applyProtection="1">
      <alignment horizontal="center" vertical="center"/>
      <protection hidden="1"/>
    </xf>
    <xf numFmtId="0" fontId="9" fillId="2" borderId="79" xfId="0" applyFont="1" applyFill="1" applyBorder="1" applyAlignment="1" applyProtection="1">
      <alignment horizontal="center" vertical="center"/>
      <protection hidden="1"/>
    </xf>
    <xf numFmtId="0" fontId="9" fillId="2" borderId="93" xfId="0" applyFont="1" applyFill="1" applyBorder="1" applyAlignment="1" applyProtection="1">
      <alignment horizontal="center" vertical="center"/>
      <protection hidden="1"/>
    </xf>
    <xf numFmtId="0" fontId="9" fillId="2" borderId="80" xfId="0" applyFont="1" applyFill="1" applyBorder="1" applyAlignment="1" applyProtection="1">
      <alignment horizontal="center" vertical="center"/>
      <protection hidden="1"/>
    </xf>
    <xf numFmtId="0" fontId="9" fillId="2" borderId="85" xfId="0" applyFont="1" applyFill="1" applyBorder="1" applyAlignment="1" applyProtection="1">
      <alignment horizontal="center" vertical="center"/>
      <protection hidden="1"/>
    </xf>
    <xf numFmtId="0" fontId="9" fillId="2" borderId="86" xfId="0" applyFont="1" applyFill="1" applyBorder="1" applyAlignment="1" applyProtection="1">
      <alignment horizontal="center" vertical="center"/>
      <protection hidden="1"/>
    </xf>
    <xf numFmtId="176" fontId="0" fillId="2" borderId="67" xfId="0" applyNumberFormat="1" applyFill="1" applyBorder="1" applyAlignment="1" applyProtection="1">
      <alignment horizontal="center" vertical="center"/>
      <protection hidden="1"/>
    </xf>
    <xf numFmtId="176" fontId="0" fillId="2" borderId="39" xfId="0" applyNumberFormat="1" applyFill="1" applyBorder="1" applyAlignment="1" applyProtection="1">
      <alignment horizontal="center" vertical="center"/>
      <protection hidden="1"/>
    </xf>
    <xf numFmtId="176" fontId="0" fillId="2" borderId="68" xfId="0" applyNumberFormat="1" applyFill="1" applyBorder="1" applyAlignment="1" applyProtection="1">
      <alignment horizontal="center" vertical="center"/>
      <protection hidden="1"/>
    </xf>
    <xf numFmtId="176" fontId="0" fillId="2" borderId="50" xfId="0" applyNumberForma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left" vertical="top" wrapText="1"/>
      <protection hidden="1"/>
    </xf>
    <xf numFmtId="0" fontId="13" fillId="2" borderId="0" xfId="0" applyFont="1" applyFill="1" applyBorder="1" applyAlignment="1" applyProtection="1">
      <alignment horizontal="left" vertical="top"/>
      <protection hidden="1"/>
    </xf>
    <xf numFmtId="0" fontId="13" fillId="2" borderId="5" xfId="0" applyFont="1" applyFill="1" applyBorder="1" applyAlignment="1" applyProtection="1">
      <alignment horizontal="left" vertical="top"/>
      <protection hidden="1"/>
    </xf>
    <xf numFmtId="0" fontId="9" fillId="2" borderId="83" xfId="0" applyFont="1" applyFill="1" applyBorder="1" applyAlignment="1" applyProtection="1">
      <alignment horizontal="center" vertical="center"/>
      <protection hidden="1"/>
    </xf>
    <xf numFmtId="0" fontId="9" fillId="2" borderId="84" xfId="0" applyFont="1" applyFill="1" applyBorder="1" applyAlignment="1" applyProtection="1">
      <alignment horizontal="center" vertical="center"/>
      <protection hidden="1"/>
    </xf>
    <xf numFmtId="176" fontId="0" fillId="2" borderId="3" xfId="0" applyNumberFormat="1" applyFill="1" applyBorder="1" applyAlignment="1" applyProtection="1">
      <alignment horizontal="center" vertical="center"/>
      <protection hidden="1"/>
    </xf>
    <xf numFmtId="176" fontId="0" fillId="2" borderId="24" xfId="0" applyNumberFormat="1" applyFill="1" applyBorder="1" applyAlignment="1" applyProtection="1">
      <alignment horizontal="center" vertical="center"/>
      <protection hidden="1"/>
    </xf>
    <xf numFmtId="176" fontId="0" fillId="2" borderId="20" xfId="0" applyNumberFormat="1" applyFill="1" applyBorder="1" applyAlignment="1" applyProtection="1">
      <alignment horizontal="center" vertical="center"/>
      <protection hidden="1"/>
    </xf>
    <xf numFmtId="176" fontId="0" fillId="2" borderId="89" xfId="0" applyNumberFormat="1" applyFill="1" applyBorder="1" applyAlignment="1" applyProtection="1">
      <alignment horizontal="center" vertical="center"/>
      <protection hidden="1"/>
    </xf>
    <xf numFmtId="0" fontId="9" fillId="2" borderId="87" xfId="0" applyFont="1" applyFill="1" applyBorder="1" applyAlignment="1" applyProtection="1">
      <alignment horizontal="center" vertical="center"/>
      <protection hidden="1"/>
    </xf>
    <xf numFmtId="0" fontId="9" fillId="2" borderId="91" xfId="0" applyFont="1" applyFill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9" fillId="2" borderId="89" xfId="0" applyFont="1" applyFill="1" applyBorder="1" applyAlignment="1" applyProtection="1">
      <alignment horizontal="center" vertical="center"/>
      <protection hidden="1"/>
    </xf>
    <xf numFmtId="0" fontId="9" fillId="2" borderId="53" xfId="0" applyFont="1" applyFill="1" applyBorder="1" applyAlignment="1" applyProtection="1">
      <alignment horizontal="center" vertical="center"/>
      <protection hidden="1"/>
    </xf>
    <xf numFmtId="0" fontId="9" fillId="2" borderId="78" xfId="0" applyFont="1" applyFill="1" applyBorder="1" applyAlignment="1" applyProtection="1">
      <alignment horizontal="center" vertical="center"/>
      <protection hidden="1"/>
    </xf>
    <xf numFmtId="0" fontId="9" fillId="2" borderId="94" xfId="0" applyFont="1" applyFill="1" applyBorder="1" applyAlignment="1" applyProtection="1">
      <alignment horizontal="center" vertical="center"/>
      <protection hidden="1"/>
    </xf>
    <xf numFmtId="0" fontId="9" fillId="2" borderId="95" xfId="0" applyFont="1" applyFill="1" applyBorder="1" applyAlignment="1" applyProtection="1">
      <alignment horizontal="center" vertical="center"/>
      <protection hidden="1"/>
    </xf>
    <xf numFmtId="0" fontId="9" fillId="2" borderId="96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 shrinkToFit="1"/>
      <protection hidden="1"/>
    </xf>
    <xf numFmtId="0" fontId="0" fillId="2" borderId="13" xfId="0" applyFill="1" applyBorder="1" applyAlignment="1" applyProtection="1">
      <alignment horizontal="center" vertical="center" shrinkToFit="1"/>
      <protection hidden="1"/>
    </xf>
    <xf numFmtId="0" fontId="9" fillId="2" borderId="12" xfId="0" applyFont="1" applyFill="1" applyBorder="1" applyAlignment="1" applyProtection="1">
      <alignment horizontal="center" vertical="center"/>
      <protection hidden="1"/>
    </xf>
    <xf numFmtId="0" fontId="9" fillId="2" borderId="98" xfId="0" applyFont="1" applyFill="1" applyBorder="1" applyAlignment="1" applyProtection="1">
      <alignment horizontal="center" vertical="center"/>
      <protection hidden="1"/>
    </xf>
    <xf numFmtId="0" fontId="9" fillId="2" borderId="97" xfId="0" applyFont="1" applyFill="1" applyBorder="1" applyAlignment="1" applyProtection="1">
      <alignment horizontal="center" vertical="center"/>
      <protection hidden="1"/>
    </xf>
    <xf numFmtId="0" fontId="9" fillId="2" borderId="88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0" fillId="2" borderId="53" xfId="0" applyFill="1" applyBorder="1" applyAlignment="1" applyProtection="1">
      <alignment horizontal="distributed" vertical="center" shrinkToFit="1"/>
      <protection hidden="1"/>
    </xf>
    <xf numFmtId="0" fontId="0" fillId="2" borderId="19" xfId="0" applyFill="1" applyBorder="1" applyAlignment="1" applyProtection="1">
      <alignment horizontal="distributed" vertical="center" shrinkToFit="1"/>
      <protection hidden="1"/>
    </xf>
    <xf numFmtId="0" fontId="0" fillId="2" borderId="20" xfId="0" applyFill="1" applyBorder="1" applyAlignment="1" applyProtection="1">
      <alignment horizontal="distributed" vertical="center" shrinkToFit="1"/>
      <protection hidden="1"/>
    </xf>
    <xf numFmtId="0" fontId="0" fillId="2" borderId="14" xfId="0" applyFill="1" applyBorder="1" applyAlignment="1" applyProtection="1">
      <alignment horizontal="distributed" vertical="center" shrinkToFit="1"/>
      <protection hidden="1"/>
    </xf>
    <xf numFmtId="0" fontId="0" fillId="2" borderId="4" xfId="0" applyFill="1" applyBorder="1" applyAlignment="1" applyProtection="1">
      <alignment horizontal="distributed" vertical="center" shrinkToFit="1"/>
      <protection hidden="1"/>
    </xf>
    <xf numFmtId="0" fontId="0" fillId="2" borderId="15" xfId="0" applyFill="1" applyBorder="1" applyAlignment="1" applyProtection="1">
      <alignment horizontal="distributed" vertical="center" shrinkToFit="1"/>
      <protection hidden="1"/>
    </xf>
    <xf numFmtId="0" fontId="9" fillId="2" borderId="99" xfId="0" applyFont="1" applyFill="1" applyBorder="1" applyAlignment="1" applyProtection="1">
      <alignment horizontal="center" vertical="center"/>
      <protection hidden="1"/>
    </xf>
    <xf numFmtId="0" fontId="9" fillId="2" borderId="13" xfId="0" applyFont="1" applyFill="1" applyBorder="1" applyAlignment="1" applyProtection="1">
      <alignment horizontal="center" vertical="center"/>
      <protection hidden="1"/>
    </xf>
    <xf numFmtId="0" fontId="9" fillId="2" borderId="14" xfId="0" applyFont="1" applyFill="1" applyBorder="1" applyAlignment="1" applyProtection="1">
      <alignment horizontal="center" vertical="center"/>
      <protection hidden="1"/>
    </xf>
    <xf numFmtId="0" fontId="9" fillId="2" borderId="100" xfId="0" applyFont="1" applyFill="1" applyBorder="1" applyAlignment="1" applyProtection="1">
      <alignment horizontal="center" vertical="center"/>
      <protection hidden="1"/>
    </xf>
    <xf numFmtId="0" fontId="0" fillId="2" borderId="53" xfId="0" applyFill="1" applyBorder="1" applyAlignment="1" applyProtection="1">
      <alignment horizontal="center" vertical="center" shrinkToFit="1"/>
      <protection hidden="1"/>
    </xf>
    <xf numFmtId="0" fontId="0" fillId="2" borderId="19" xfId="0" applyFill="1" applyBorder="1" applyAlignment="1" applyProtection="1">
      <alignment horizontal="center" vertical="center" shrinkToFit="1"/>
      <protection hidden="1"/>
    </xf>
    <xf numFmtId="0" fontId="0" fillId="2" borderId="20" xfId="0" applyFill="1" applyBorder="1" applyAlignment="1" applyProtection="1">
      <alignment horizontal="center" vertical="center" shrinkToFit="1"/>
      <protection hidden="1"/>
    </xf>
    <xf numFmtId="0" fontId="0" fillId="2" borderId="14" xfId="0" applyFill="1" applyBorder="1" applyAlignment="1" applyProtection="1">
      <alignment horizontal="center" vertical="center" shrinkToFit="1"/>
      <protection hidden="1"/>
    </xf>
    <xf numFmtId="0" fontId="0" fillId="2" borderId="4" xfId="0" applyFill="1" applyBorder="1" applyAlignment="1" applyProtection="1">
      <alignment horizontal="center" vertical="center" shrinkToFit="1"/>
      <protection hidden="1"/>
    </xf>
    <xf numFmtId="0" fontId="0" fillId="2" borderId="15" xfId="0" applyFill="1" applyBorder="1" applyAlignment="1" applyProtection="1">
      <alignment horizontal="center" vertical="center" shrinkToFit="1"/>
      <protection hidden="1"/>
    </xf>
    <xf numFmtId="0" fontId="0" fillId="2" borderId="53" xfId="0" applyFill="1" applyBorder="1" applyAlignment="1" applyProtection="1">
      <alignment horizontal="center" vertical="distributed" textRotation="255" indent="1"/>
      <protection hidden="1"/>
    </xf>
    <xf numFmtId="0" fontId="0" fillId="2" borderId="20" xfId="0" applyFill="1" applyBorder="1" applyAlignment="1" applyProtection="1">
      <alignment horizontal="center" vertical="distributed" textRotation="255" indent="1"/>
      <protection hidden="1"/>
    </xf>
    <xf numFmtId="0" fontId="0" fillId="2" borderId="12" xfId="0" applyFill="1" applyBorder="1" applyAlignment="1" applyProtection="1">
      <alignment horizontal="center" vertical="distributed" textRotation="255" indent="1"/>
      <protection hidden="1"/>
    </xf>
    <xf numFmtId="0" fontId="0" fillId="2" borderId="13" xfId="0" applyFill="1" applyBorder="1" applyAlignment="1" applyProtection="1">
      <alignment horizontal="center" vertical="distributed" textRotation="255" indent="1"/>
      <protection hidden="1"/>
    </xf>
    <xf numFmtId="0" fontId="9" fillId="2" borderId="101" xfId="0" applyFont="1" applyFill="1" applyBorder="1" applyAlignment="1" applyProtection="1">
      <alignment horizontal="center" vertical="center"/>
      <protection hidden="1"/>
    </xf>
    <xf numFmtId="0" fontId="9" fillId="2" borderId="102" xfId="0" applyFont="1" applyFill="1" applyBorder="1" applyAlignment="1" applyProtection="1">
      <alignment horizontal="center" vertical="center"/>
      <protection hidden="1"/>
    </xf>
    <xf numFmtId="0" fontId="9" fillId="2" borderId="52" xfId="0" applyFont="1" applyFill="1" applyBorder="1" applyAlignment="1" applyProtection="1">
      <alignment horizontal="center" vertical="center"/>
      <protection hidden="1"/>
    </xf>
    <xf numFmtId="0" fontId="9" fillId="2" borderId="103" xfId="0" applyFont="1" applyFill="1" applyBorder="1" applyAlignment="1" applyProtection="1">
      <alignment horizontal="center" vertical="center"/>
      <protection hidden="1"/>
    </xf>
    <xf numFmtId="0" fontId="10" fillId="2" borderId="87" xfId="0" applyFont="1" applyFill="1" applyBorder="1" applyAlignment="1" applyProtection="1">
      <alignment horizontal="right" vertical="center" shrinkToFit="1"/>
      <protection hidden="1"/>
    </xf>
    <xf numFmtId="0" fontId="10" fillId="2" borderId="88" xfId="0" applyFont="1" applyFill="1" applyBorder="1" applyAlignment="1" applyProtection="1">
      <alignment horizontal="right" vertical="center" shrinkToFit="1"/>
      <protection hidden="1"/>
    </xf>
    <xf numFmtId="0" fontId="10" fillId="2" borderId="65" xfId="0" applyFont="1" applyFill="1" applyBorder="1" applyAlignment="1" applyProtection="1">
      <alignment horizontal="right" vertical="center" shrinkToFit="1"/>
      <protection hidden="1"/>
    </xf>
    <xf numFmtId="0" fontId="10" fillId="2" borderId="91" xfId="0" applyFont="1" applyFill="1" applyBorder="1" applyAlignment="1" applyProtection="1">
      <alignment horizontal="right" vertical="center" shrinkToFit="1"/>
      <protection hidden="1"/>
    </xf>
    <xf numFmtId="0" fontId="10" fillId="2" borderId="20" xfId="0" applyFont="1" applyFill="1" applyBorder="1" applyAlignment="1" applyProtection="1">
      <alignment horizontal="right" vertical="center" shrinkToFit="1"/>
      <protection hidden="1"/>
    </xf>
    <xf numFmtId="0" fontId="10" fillId="2" borderId="89" xfId="0" applyFont="1" applyFill="1" applyBorder="1" applyAlignment="1" applyProtection="1">
      <alignment horizontal="right" vertical="center" shrinkToFit="1"/>
      <protection hidden="1"/>
    </xf>
    <xf numFmtId="0" fontId="0" fillId="2" borderId="53" xfId="0" applyFill="1" applyBorder="1" applyAlignment="1" applyProtection="1">
      <alignment horizontal="center" vertical="center" textRotation="255" shrinkToFit="1"/>
      <protection hidden="1"/>
    </xf>
    <xf numFmtId="0" fontId="0" fillId="2" borderId="20" xfId="0" applyFill="1" applyBorder="1" applyAlignment="1" applyProtection="1">
      <alignment horizontal="center" vertical="center" textRotation="255" shrinkToFit="1"/>
      <protection hidden="1"/>
    </xf>
    <xf numFmtId="0" fontId="0" fillId="2" borderId="12" xfId="0" applyFill="1" applyBorder="1" applyAlignment="1" applyProtection="1">
      <alignment horizontal="center" vertical="center" textRotation="255" shrinkToFit="1"/>
      <protection hidden="1"/>
    </xf>
    <xf numFmtId="0" fontId="0" fillId="2" borderId="13" xfId="0" applyFill="1" applyBorder="1" applyAlignment="1" applyProtection="1">
      <alignment horizontal="center" vertical="center" textRotation="255" shrinkToFit="1"/>
      <protection hidden="1"/>
    </xf>
    <xf numFmtId="0" fontId="0" fillId="2" borderId="14" xfId="0" applyFill="1" applyBorder="1" applyAlignment="1" applyProtection="1">
      <alignment horizontal="center" vertical="center" textRotation="255" shrinkToFit="1"/>
      <protection hidden="1"/>
    </xf>
    <xf numFmtId="0" fontId="0" fillId="2" borderId="15" xfId="0" applyFill="1" applyBorder="1" applyAlignment="1" applyProtection="1">
      <alignment horizontal="center" vertical="center" textRotation="255" shrinkToFit="1"/>
      <protection hidden="1"/>
    </xf>
    <xf numFmtId="176" fontId="0" fillId="2" borderId="24" xfId="0" quotePrefix="1" applyNumberFormat="1" applyFill="1" applyBorder="1" applyAlignment="1" applyProtection="1">
      <alignment horizontal="center" vertical="center"/>
      <protection hidden="1"/>
    </xf>
    <xf numFmtId="0" fontId="10" fillId="2" borderId="97" xfId="0" applyFont="1" applyFill="1" applyBorder="1" applyAlignment="1" applyProtection="1">
      <alignment horizontal="right" vertical="center" shrinkToFit="1"/>
      <protection hidden="1"/>
    </xf>
    <xf numFmtId="0" fontId="10" fillId="2" borderId="53" xfId="0" applyFont="1" applyFill="1" applyBorder="1" applyAlignment="1" applyProtection="1">
      <alignment horizontal="right" vertical="center" shrinkToFit="1"/>
      <protection hidden="1"/>
    </xf>
    <xf numFmtId="0" fontId="16" fillId="2" borderId="2" xfId="0" applyFont="1" applyFill="1" applyBorder="1" applyAlignment="1" applyProtection="1">
      <alignment horizontal="center" vertical="center" shrinkToFit="1"/>
      <protection hidden="1"/>
    </xf>
    <xf numFmtId="0" fontId="21" fillId="2" borderId="10" xfId="0" applyFont="1" applyFill="1" applyBorder="1" applyAlignment="1" applyProtection="1">
      <alignment horizontal="center" vertical="center"/>
      <protection hidden="1"/>
    </xf>
    <xf numFmtId="0" fontId="21" fillId="2" borderId="3" xfId="0" applyFont="1" applyFill="1" applyBorder="1" applyAlignment="1" applyProtection="1">
      <alignment horizontal="center" vertical="center"/>
      <protection hidden="1"/>
    </xf>
    <xf numFmtId="0" fontId="0" fillId="2" borderId="53" xfId="0" applyFill="1" applyBorder="1" applyAlignment="1" applyProtection="1">
      <alignment horizontal="distributed" vertical="center"/>
      <protection hidden="1"/>
    </xf>
    <xf numFmtId="0" fontId="0" fillId="2" borderId="19" xfId="0" applyFill="1" applyBorder="1" applyAlignment="1" applyProtection="1">
      <alignment horizontal="distributed" vertical="center"/>
      <protection hidden="1"/>
    </xf>
    <xf numFmtId="0" fontId="15" fillId="2" borderId="12" xfId="0" applyFont="1" applyFill="1" applyBorder="1" applyAlignment="1" applyProtection="1">
      <alignment horizontal="left" vertical="center" wrapText="1"/>
      <protection hidden="1"/>
    </xf>
    <xf numFmtId="0" fontId="15" fillId="2" borderId="0" xfId="0" applyFont="1" applyFill="1" applyBorder="1" applyAlignment="1" applyProtection="1">
      <alignment horizontal="left" vertical="center" wrapText="1"/>
      <protection hidden="1"/>
    </xf>
    <xf numFmtId="0" fontId="15" fillId="2" borderId="13" xfId="0" applyFont="1" applyFill="1" applyBorder="1" applyAlignment="1" applyProtection="1">
      <alignment horizontal="left" vertical="center" wrapText="1"/>
      <protection hidden="1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7" fillId="2" borderId="20" xfId="0" applyFont="1" applyFill="1" applyBorder="1" applyAlignment="1" applyProtection="1">
      <alignment horizontal="center" vertical="center"/>
      <protection hidden="1"/>
    </xf>
    <xf numFmtId="176" fontId="16" fillId="2" borderId="19" xfId="0" applyNumberFormat="1" applyFont="1" applyFill="1" applyBorder="1" applyAlignment="1" applyProtection="1">
      <alignment horizontal="center" vertical="center"/>
      <protection hidden="1"/>
    </xf>
    <xf numFmtId="0" fontId="0" fillId="0" borderId="20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8" fontId="20" fillId="2" borderId="53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176" fontId="16" fillId="2" borderId="53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14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15" xfId="0" applyNumberFormat="1" applyFont="1" applyFill="1" applyBorder="1" applyAlignment="1" applyProtection="1">
      <alignment horizontal="center" vertical="center" shrinkToFit="1"/>
      <protection hidden="1"/>
    </xf>
    <xf numFmtId="0" fontId="9" fillId="2" borderId="12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14" xfId="0" applyFont="1" applyFill="1" applyBorder="1" applyAlignment="1" applyProtection="1">
      <alignment horizontal="left" vertical="center" wrapText="1"/>
      <protection hidden="1"/>
    </xf>
    <xf numFmtId="0" fontId="9" fillId="2" borderId="4" xfId="0" applyFont="1" applyFill="1" applyBorder="1" applyAlignment="1" applyProtection="1">
      <alignment horizontal="left" vertical="center" wrapText="1"/>
      <protection hidden="1"/>
    </xf>
    <xf numFmtId="0" fontId="0" fillId="2" borderId="24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16" fillId="2" borderId="10" xfId="0" applyFont="1" applyFill="1" applyBorder="1" applyAlignment="1" applyProtection="1">
      <alignment horizontal="center" vertical="center"/>
      <protection hidden="1"/>
    </xf>
    <xf numFmtId="0" fontId="16" fillId="2" borderId="2" xfId="0" applyFont="1" applyFill="1" applyBorder="1" applyAlignment="1" applyProtection="1">
      <alignment horizontal="center" vertical="center"/>
      <protection hidden="1"/>
    </xf>
    <xf numFmtId="0" fontId="0" fillId="2" borderId="19" xfId="0" applyFill="1" applyBorder="1" applyAlignment="1" applyProtection="1">
      <alignment horizontal="right" vertical="center"/>
      <protection hidden="1"/>
    </xf>
    <xf numFmtId="0" fontId="10" fillId="2" borderId="0" xfId="0" applyFont="1" applyFill="1" applyBorder="1" applyAlignment="1" applyProtection="1">
      <alignment horizontal="distributed" vertical="center"/>
      <protection hidden="1"/>
    </xf>
    <xf numFmtId="0" fontId="18" fillId="2" borderId="19" xfId="0" applyFont="1" applyFill="1" applyBorder="1" applyAlignment="1" applyProtection="1">
      <alignment horizontal="center" vertical="distributed"/>
      <protection hidden="1"/>
    </xf>
    <xf numFmtId="0" fontId="18" fillId="2" borderId="4" xfId="0" applyFont="1" applyFill="1" applyBorder="1" applyAlignment="1" applyProtection="1">
      <alignment horizontal="center" vertical="distributed"/>
      <protection hidden="1"/>
    </xf>
    <xf numFmtId="0" fontId="22" fillId="2" borderId="53" xfId="0" applyFont="1" applyFill="1" applyBorder="1" applyAlignment="1" applyProtection="1">
      <alignment horizontal="center" vertical="center" shrinkToFit="1"/>
      <protection hidden="1"/>
    </xf>
    <xf numFmtId="0" fontId="22" fillId="2" borderId="19" xfId="0" applyFont="1" applyFill="1" applyBorder="1" applyAlignment="1" applyProtection="1">
      <alignment horizontal="center" vertical="center" shrinkToFit="1"/>
      <protection hidden="1"/>
    </xf>
    <xf numFmtId="0" fontId="22" fillId="2" borderId="20" xfId="0" applyFont="1" applyFill="1" applyBorder="1" applyAlignment="1" applyProtection="1">
      <alignment horizontal="center" vertical="center" shrinkToFit="1"/>
      <protection hidden="1"/>
    </xf>
    <xf numFmtId="0" fontId="22" fillId="2" borderId="14" xfId="0" applyFont="1" applyFill="1" applyBorder="1" applyAlignment="1" applyProtection="1">
      <alignment horizontal="center" vertical="center" shrinkToFit="1"/>
      <protection hidden="1"/>
    </xf>
    <xf numFmtId="0" fontId="22" fillId="2" borderId="4" xfId="0" applyFont="1" applyFill="1" applyBorder="1" applyAlignment="1" applyProtection="1">
      <alignment horizontal="center" vertical="center" shrinkToFit="1"/>
      <protection hidden="1"/>
    </xf>
    <xf numFmtId="0" fontId="22" fillId="2" borderId="15" xfId="0" applyFont="1" applyFill="1" applyBorder="1" applyAlignment="1" applyProtection="1">
      <alignment horizontal="center" vertical="center" shrinkToFit="1"/>
      <protection hidden="1"/>
    </xf>
    <xf numFmtId="0" fontId="0" fillId="2" borderId="10" xfId="0" applyFill="1" applyBorder="1" applyAlignment="1" applyProtection="1">
      <alignment horizontal="center" vertical="center" shrinkToFit="1"/>
      <protection hidden="1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0" fontId="0" fillId="2" borderId="3" xfId="0" applyFill="1" applyBorder="1" applyAlignment="1" applyProtection="1">
      <alignment horizontal="center" vertical="center" shrinkToFit="1"/>
      <protection hidden="1"/>
    </xf>
    <xf numFmtId="0" fontId="16" fillId="2" borderId="53" xfId="0" applyFont="1" applyFill="1" applyBorder="1" applyAlignment="1" applyProtection="1">
      <alignment horizontal="center" vertical="distributed"/>
      <protection hidden="1"/>
    </xf>
    <xf numFmtId="0" fontId="16" fillId="2" borderId="19" xfId="0" applyFont="1" applyFill="1" applyBorder="1" applyAlignment="1" applyProtection="1">
      <alignment horizontal="center" vertical="distributed"/>
      <protection hidden="1"/>
    </xf>
    <xf numFmtId="0" fontId="16" fillId="2" borderId="20" xfId="0" applyFont="1" applyFill="1" applyBorder="1" applyAlignment="1" applyProtection="1">
      <alignment horizontal="center" vertical="distributed"/>
      <protection hidden="1"/>
    </xf>
    <xf numFmtId="0" fontId="16" fillId="2" borderId="14" xfId="0" applyFont="1" applyFill="1" applyBorder="1" applyAlignment="1" applyProtection="1">
      <alignment horizontal="center" vertical="distributed"/>
      <protection hidden="1"/>
    </xf>
    <xf numFmtId="0" fontId="16" fillId="2" borderId="4" xfId="0" applyFont="1" applyFill="1" applyBorder="1" applyAlignment="1" applyProtection="1">
      <alignment horizontal="center" vertical="distributed"/>
      <protection hidden="1"/>
    </xf>
    <xf numFmtId="0" fontId="16" fillId="2" borderId="15" xfId="0" applyFont="1" applyFill="1" applyBorder="1" applyAlignment="1" applyProtection="1">
      <alignment horizontal="center" vertical="distributed"/>
      <protection hidden="1"/>
    </xf>
    <xf numFmtId="0" fontId="22" fillId="2" borderId="53" xfId="0" applyFont="1" applyFill="1" applyBorder="1" applyAlignment="1" applyProtection="1">
      <alignment horizontal="center" vertical="center"/>
      <protection hidden="1"/>
    </xf>
    <xf numFmtId="0" fontId="22" fillId="2" borderId="19" xfId="0" applyFont="1" applyFill="1" applyBorder="1" applyAlignment="1" applyProtection="1">
      <alignment horizontal="center" vertical="center"/>
      <protection hidden="1"/>
    </xf>
    <xf numFmtId="0" fontId="22" fillId="2" borderId="20" xfId="0" applyFont="1" applyFill="1" applyBorder="1" applyAlignment="1" applyProtection="1">
      <alignment horizontal="center" vertical="center"/>
      <protection hidden="1"/>
    </xf>
    <xf numFmtId="0" fontId="22" fillId="2" borderId="14" xfId="0" applyFont="1" applyFill="1" applyBorder="1" applyAlignment="1" applyProtection="1">
      <alignment horizontal="center" vertical="center"/>
      <protection hidden="1"/>
    </xf>
    <xf numFmtId="0" fontId="22" fillId="2" borderId="4" xfId="0" applyFont="1" applyFill="1" applyBorder="1" applyAlignment="1" applyProtection="1">
      <alignment horizontal="center" vertical="center"/>
      <protection hidden="1"/>
    </xf>
    <xf numFmtId="0" fontId="22" fillId="2" borderId="15" xfId="0" applyFont="1" applyFill="1" applyBorder="1" applyAlignment="1" applyProtection="1">
      <alignment horizontal="center" vertical="center"/>
      <protection hidden="1"/>
    </xf>
    <xf numFmtId="0" fontId="18" fillId="2" borderId="20" xfId="0" applyFont="1" applyFill="1" applyBorder="1" applyAlignment="1" applyProtection="1">
      <alignment horizontal="center" vertical="distributed"/>
      <protection hidden="1"/>
    </xf>
    <xf numFmtId="0" fontId="18" fillId="2" borderId="15" xfId="0" applyFont="1" applyFill="1" applyBorder="1" applyAlignment="1" applyProtection="1">
      <alignment horizontal="center" vertical="distributed"/>
      <protection hidden="1"/>
    </xf>
    <xf numFmtId="0" fontId="18" fillId="2" borderId="53" xfId="0" applyFont="1" applyFill="1" applyBorder="1" applyAlignment="1" applyProtection="1">
      <alignment horizontal="center" vertical="distributed"/>
      <protection hidden="1"/>
    </xf>
    <xf numFmtId="0" fontId="18" fillId="2" borderId="14" xfId="0" applyFont="1" applyFill="1" applyBorder="1" applyAlignment="1" applyProtection="1">
      <alignment horizontal="center" vertical="distributed"/>
      <protection hidden="1"/>
    </xf>
    <xf numFmtId="0" fontId="20" fillId="2" borderId="10" xfId="0" applyFont="1" applyFill="1" applyBorder="1" applyAlignment="1" applyProtection="1">
      <alignment horizontal="center" vertical="center" shrinkToFit="1"/>
      <protection hidden="1"/>
    </xf>
    <xf numFmtId="0" fontId="20" fillId="2" borderId="2" xfId="0" applyFont="1" applyFill="1" applyBorder="1" applyAlignment="1" applyProtection="1">
      <alignment horizontal="center" vertical="center" shrinkToFit="1"/>
      <protection hidden="1"/>
    </xf>
    <xf numFmtId="0" fontId="20" fillId="2" borderId="3" xfId="0" applyFont="1" applyFill="1" applyBorder="1" applyAlignment="1" applyProtection="1">
      <alignment horizontal="center" vertical="center" shrinkToFit="1"/>
      <protection hidden="1"/>
    </xf>
    <xf numFmtId="0" fontId="15" fillId="3" borderId="53" xfId="0" applyFont="1" applyFill="1" applyBorder="1" applyAlignment="1" applyProtection="1">
      <alignment horizontal="center" vertical="center"/>
      <protection hidden="1"/>
    </xf>
    <xf numFmtId="0" fontId="15" fillId="3" borderId="19" xfId="0" applyFont="1" applyFill="1" applyBorder="1" applyAlignment="1" applyProtection="1">
      <alignment horizontal="center" vertical="center"/>
      <protection hidden="1"/>
    </xf>
    <xf numFmtId="0" fontId="15" fillId="3" borderId="20" xfId="0" applyFont="1" applyFill="1" applyBorder="1" applyAlignment="1" applyProtection="1">
      <alignment horizontal="center" vertical="center"/>
      <protection hidden="1"/>
    </xf>
    <xf numFmtId="0" fontId="15" fillId="3" borderId="14" xfId="0" applyFont="1" applyFill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center" vertical="center"/>
      <protection hidden="1"/>
    </xf>
    <xf numFmtId="0" fontId="15" fillId="3" borderId="15" xfId="0" applyFont="1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176" fontId="16" fillId="2" borderId="53" xfId="0" applyNumberFormat="1" applyFont="1" applyFill="1" applyBorder="1" applyAlignment="1" applyProtection="1">
      <alignment horizontal="distributed" vertical="center"/>
      <protection hidden="1"/>
    </xf>
    <xf numFmtId="176" fontId="0" fillId="0" borderId="19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16" fillId="2" borderId="4" xfId="0" applyNumberFormat="1" applyFont="1" applyFill="1" applyBorder="1" applyAlignment="1" applyProtection="1">
      <alignment horizontal="center" vertical="center"/>
      <protection hidden="1"/>
    </xf>
    <xf numFmtId="0" fontId="20" fillId="2" borderId="53" xfId="0" applyFont="1" applyFill="1" applyBorder="1" applyAlignment="1" applyProtection="1">
      <alignment horizontal="center" vertical="center"/>
      <protection hidden="1"/>
    </xf>
    <xf numFmtId="0" fontId="20" fillId="2" borderId="20" xfId="0" applyFont="1" applyFill="1" applyBorder="1" applyAlignment="1" applyProtection="1">
      <alignment horizontal="center" vertical="center"/>
      <protection hidden="1"/>
    </xf>
    <xf numFmtId="0" fontId="20" fillId="2" borderId="14" xfId="0" applyFont="1" applyFill="1" applyBorder="1" applyAlignment="1" applyProtection="1">
      <alignment horizontal="center" vertical="center"/>
      <protection hidden="1"/>
    </xf>
    <xf numFmtId="0" fontId="20" fillId="2" borderId="15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9" fillId="2" borderId="13" xfId="0" applyFont="1" applyFill="1" applyBorder="1" applyAlignment="1" applyProtection="1">
      <alignment horizontal="left" vertical="center"/>
      <protection hidden="1"/>
    </xf>
    <xf numFmtId="0" fontId="9" fillId="2" borderId="4" xfId="0" applyFont="1" applyFill="1" applyBorder="1" applyAlignment="1" applyProtection="1">
      <alignment horizontal="left" vertical="center"/>
      <protection hidden="1"/>
    </xf>
    <xf numFmtId="0" fontId="9" fillId="2" borderId="15" xfId="0" applyFont="1" applyFill="1" applyBorder="1" applyAlignment="1" applyProtection="1">
      <alignment horizontal="left" vertical="center"/>
      <protection hidden="1"/>
    </xf>
    <xf numFmtId="0" fontId="13" fillId="2" borderId="10" xfId="0" applyFont="1" applyFill="1" applyBorder="1" applyAlignment="1" applyProtection="1">
      <alignment horizontal="center" vertical="center"/>
      <protection hidden="1"/>
    </xf>
    <xf numFmtId="0" fontId="13" fillId="2" borderId="3" xfId="0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center" vertical="top" textRotation="255" wrapText="1"/>
      <protection hidden="1"/>
    </xf>
    <xf numFmtId="0" fontId="16" fillId="2" borderId="0" xfId="0" applyFont="1" applyFill="1" applyBorder="1" applyAlignment="1" applyProtection="1">
      <alignment horizontal="center" vertical="top" textRotation="255" wrapText="1"/>
      <protection hidden="1"/>
    </xf>
    <xf numFmtId="0" fontId="16" fillId="2" borderId="104" xfId="0" applyFont="1" applyFill="1" applyBorder="1" applyAlignment="1" applyProtection="1">
      <alignment horizontal="center" vertical="top" textRotation="255" wrapText="1"/>
      <protection hidden="1"/>
    </xf>
    <xf numFmtId="0" fontId="20" fillId="2" borderId="105" xfId="0" applyFont="1" applyFill="1" applyBorder="1" applyAlignment="1" applyProtection="1">
      <alignment horizontal="center" vertical="top" textRotation="255" wrapText="1"/>
      <protection hidden="1"/>
    </xf>
    <xf numFmtId="0" fontId="20" fillId="2" borderId="106" xfId="0" applyFont="1" applyFill="1" applyBorder="1" applyAlignment="1" applyProtection="1">
      <alignment horizontal="center" vertical="top" textRotation="255" wrapText="1"/>
      <protection hidden="1"/>
    </xf>
    <xf numFmtId="0" fontId="20" fillId="2" borderId="107" xfId="0" applyFont="1" applyFill="1" applyBorder="1" applyAlignment="1" applyProtection="1">
      <alignment horizontal="center" vertical="top" textRotation="255" wrapText="1"/>
      <protection hidden="1"/>
    </xf>
    <xf numFmtId="0" fontId="14" fillId="2" borderId="89" xfId="0" applyFont="1" applyFill="1" applyBorder="1" applyAlignment="1" applyProtection="1">
      <alignment horizontal="left" vertical="top" wrapText="1"/>
      <protection hidden="1"/>
    </xf>
    <xf numFmtId="0" fontId="14" fillId="2" borderId="43" xfId="0" applyFont="1" applyFill="1" applyBorder="1" applyAlignment="1" applyProtection="1">
      <alignment horizontal="left" vertical="top" wrapText="1"/>
      <protection hidden="1"/>
    </xf>
    <xf numFmtId="0" fontId="14" fillId="2" borderId="52" xfId="0" applyFont="1" applyFill="1" applyBorder="1" applyAlignment="1" applyProtection="1">
      <alignment horizontal="left" vertical="top" wrapText="1"/>
      <protection hidden="1"/>
    </xf>
    <xf numFmtId="0" fontId="15" fillId="2" borderId="12" xfId="0" applyFont="1" applyFill="1" applyBorder="1" applyAlignment="1" applyProtection="1">
      <alignment horizontal="left" vertical="center" wrapText="1" shrinkToFit="1"/>
      <protection hidden="1"/>
    </xf>
    <xf numFmtId="0" fontId="15" fillId="2" borderId="0" xfId="0" applyFont="1" applyFill="1" applyBorder="1" applyAlignment="1" applyProtection="1">
      <alignment horizontal="left" vertical="center" wrapText="1" shrinkToFit="1"/>
      <protection hidden="1"/>
    </xf>
    <xf numFmtId="0" fontId="15" fillId="2" borderId="13" xfId="0" applyFont="1" applyFill="1" applyBorder="1" applyAlignment="1" applyProtection="1">
      <alignment horizontal="left" vertical="center" wrapText="1" shrinkToFit="1"/>
      <protection hidden="1"/>
    </xf>
    <xf numFmtId="176" fontId="0" fillId="2" borderId="53" xfId="0" applyNumberFormat="1" applyFill="1" applyBorder="1" applyAlignment="1" applyProtection="1">
      <alignment horizontal="center" vertical="center"/>
      <protection hidden="1"/>
    </xf>
    <xf numFmtId="176" fontId="0" fillId="2" borderId="14" xfId="0" applyNumberFormat="1" applyFill="1" applyBorder="1" applyAlignment="1" applyProtection="1">
      <alignment horizontal="center" vertical="center"/>
      <protection hidden="1"/>
    </xf>
    <xf numFmtId="176" fontId="0" fillId="2" borderId="15" xfId="0" applyNumberForma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47626</xdr:colOff>
      <xdr:row>0</xdr:row>
      <xdr:rowOff>83910</xdr:rowOff>
    </xdr:from>
    <xdr:to>
      <xdr:col>29</xdr:col>
      <xdr:colOff>111125</xdr:colOff>
      <xdr:row>2</xdr:row>
      <xdr:rowOff>126124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7E9F305-9EBC-4C6C-B96F-7DE03C3CA157}"/>
            </a:ext>
          </a:extLst>
        </xdr:cNvPr>
        <xdr:cNvSpPr/>
      </xdr:nvSpPr>
      <xdr:spPr>
        <a:xfrm>
          <a:off x="4823733" y="83910"/>
          <a:ext cx="417285" cy="396000"/>
        </a:xfrm>
        <a:prstGeom prst="ellipse">
          <a:avLst/>
        </a:prstGeom>
        <a:ln w="12700"/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lIns="0" tIns="0" rIns="0" bIns="0" rtlCol="0" anchor="ctr"/>
        <a:lstStyle/>
        <a:p>
          <a:pPr algn="ctr"/>
          <a:r>
            <a:rPr kumimoji="1" lang="ja-JP" altLang="en-US" sz="1600"/>
            <a:t>公</a:t>
          </a:r>
        </a:p>
      </xdr:txBody>
    </xdr:sp>
    <xdr:clientData/>
  </xdr:twoCellAnchor>
  <xdr:twoCellAnchor>
    <xdr:from>
      <xdr:col>102</xdr:col>
      <xdr:colOff>257176</xdr:colOff>
      <xdr:row>61</xdr:row>
      <xdr:rowOff>53976</xdr:rowOff>
    </xdr:from>
    <xdr:to>
      <xdr:col>102</xdr:col>
      <xdr:colOff>1209676</xdr:colOff>
      <xdr:row>66</xdr:row>
      <xdr:rowOff>31750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9C503F33-0929-4132-B748-BA9659EF670F}"/>
            </a:ext>
          </a:extLst>
        </xdr:cNvPr>
        <xdr:cNvSpPr/>
      </xdr:nvSpPr>
      <xdr:spPr>
        <a:xfrm>
          <a:off x="18240376" y="13049251"/>
          <a:ext cx="952500" cy="619124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lIns="0" tIns="0" rIns="0" bIns="0" rtlCol="0" anchor="ctr"/>
        <a:lstStyle/>
        <a:p>
          <a:pPr algn="ctr"/>
          <a:r>
            <a:rPr kumimoji="1" lang="ja-JP" altLang="en-US" sz="1150" b="1"/>
            <a:t>キ リ ト リ </a:t>
          </a:r>
          <a:endParaRPr kumimoji="1" lang="en-US" altLang="ja-JP" sz="1150" b="1"/>
        </a:p>
        <a:p>
          <a:pPr algn="ctr">
            <a:lnSpc>
              <a:spcPts val="1400"/>
            </a:lnSpc>
          </a:pPr>
          <a:r>
            <a:rPr kumimoji="1" lang="ja-JP" altLang="en-US" sz="1150" b="1"/>
            <a:t>線</a:t>
          </a:r>
        </a:p>
      </xdr:txBody>
    </xdr:sp>
    <xdr:clientData/>
  </xdr:twoCellAnchor>
  <xdr:twoCellAnchor>
    <xdr:from>
      <xdr:col>102</xdr:col>
      <xdr:colOff>546099</xdr:colOff>
      <xdr:row>59</xdr:row>
      <xdr:rowOff>25400</xdr:rowOff>
    </xdr:from>
    <xdr:to>
      <xdr:col>102</xdr:col>
      <xdr:colOff>879474</xdr:colOff>
      <xdr:row>61</xdr:row>
      <xdr:rowOff>2580</xdr:rowOff>
    </xdr:to>
    <xdr:sp macro="" textlink="">
      <xdr:nvSpPr>
        <xdr:cNvPr id="9" name="上矢印 8">
          <a:extLst>
            <a:ext uri="{FF2B5EF4-FFF2-40B4-BE49-F238E27FC236}">
              <a16:creationId xmlns:a16="http://schemas.microsoft.com/office/drawing/2014/main" id="{0D825794-3EEC-41AA-8126-601FAFA6699E}"/>
            </a:ext>
          </a:extLst>
        </xdr:cNvPr>
        <xdr:cNvSpPr/>
      </xdr:nvSpPr>
      <xdr:spPr>
        <a:xfrm>
          <a:off x="18510249" y="12588875"/>
          <a:ext cx="333375" cy="3810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101</xdr:col>
      <xdr:colOff>31750</xdr:colOff>
      <xdr:row>62</xdr:row>
      <xdr:rowOff>69850</xdr:rowOff>
    </xdr:from>
    <xdr:to>
      <xdr:col>102</xdr:col>
      <xdr:colOff>222250</xdr:colOff>
      <xdr:row>64</xdr:row>
      <xdr:rowOff>25888</xdr:rowOff>
    </xdr:to>
    <xdr:sp macro="" textlink="">
      <xdr:nvSpPr>
        <xdr:cNvPr id="10" name="左矢印 9">
          <a:extLst>
            <a:ext uri="{FF2B5EF4-FFF2-40B4-BE49-F238E27FC236}">
              <a16:creationId xmlns:a16="http://schemas.microsoft.com/office/drawing/2014/main" id="{3EF07032-9BD5-4640-896F-86BB2478C6AC}"/>
            </a:ext>
          </a:extLst>
        </xdr:cNvPr>
        <xdr:cNvSpPr/>
      </xdr:nvSpPr>
      <xdr:spPr>
        <a:xfrm>
          <a:off x="17907000" y="13271500"/>
          <a:ext cx="269875" cy="254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60</xdr:col>
      <xdr:colOff>158750</xdr:colOff>
      <xdr:row>0</xdr:row>
      <xdr:rowOff>70302</xdr:rowOff>
    </xdr:from>
    <xdr:to>
      <xdr:col>63</xdr:col>
      <xdr:colOff>47624</xdr:colOff>
      <xdr:row>2</xdr:row>
      <xdr:rowOff>112516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18917586-2516-492D-B1D9-F3F21271EF4F}"/>
            </a:ext>
          </a:extLst>
        </xdr:cNvPr>
        <xdr:cNvSpPr/>
      </xdr:nvSpPr>
      <xdr:spPr>
        <a:xfrm>
          <a:off x="10881179" y="70302"/>
          <a:ext cx="419552" cy="396000"/>
        </a:xfrm>
        <a:prstGeom prst="ellipse">
          <a:avLst/>
        </a:prstGeom>
        <a:ln w="12700"/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lIns="0" tIns="0" rIns="0" bIns="0" rtlCol="0" anchor="ctr"/>
        <a:lstStyle/>
        <a:p>
          <a:pPr algn="ctr"/>
          <a:r>
            <a:rPr kumimoji="1" lang="ja-JP" altLang="en-US" sz="1600"/>
            <a:t>公</a:t>
          </a:r>
        </a:p>
      </xdr:txBody>
    </xdr:sp>
    <xdr:clientData/>
  </xdr:twoCellAnchor>
  <xdr:twoCellAnchor>
    <xdr:from>
      <xdr:col>96</xdr:col>
      <xdr:colOff>15875</xdr:colOff>
      <xdr:row>0</xdr:row>
      <xdr:rowOff>81642</xdr:rowOff>
    </xdr:from>
    <xdr:to>
      <xdr:col>98</xdr:col>
      <xdr:colOff>79374</xdr:colOff>
      <xdr:row>2</xdr:row>
      <xdr:rowOff>123856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920F64AB-983B-401A-AC0F-1EACAE59F0CC}"/>
            </a:ext>
          </a:extLst>
        </xdr:cNvPr>
        <xdr:cNvSpPr/>
      </xdr:nvSpPr>
      <xdr:spPr>
        <a:xfrm>
          <a:off x="17215304" y="81642"/>
          <a:ext cx="417284" cy="396000"/>
        </a:xfrm>
        <a:prstGeom prst="ellipse">
          <a:avLst/>
        </a:prstGeom>
        <a:ln w="12700"/>
        <a:scene3d>
          <a:camera prst="orthographicFront">
            <a:rot lat="0" lon="0" rev="0"/>
          </a:camera>
          <a:lightRig rig="threePt" dir="t"/>
        </a:scene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lIns="0" tIns="0" rIns="0" bIns="0" rtlCol="0" anchor="ctr"/>
        <a:lstStyle/>
        <a:p>
          <a:pPr algn="ctr"/>
          <a:r>
            <a:rPr kumimoji="1" lang="ja-JP" altLang="en-US" sz="1600"/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00"/>
  <sheetViews>
    <sheetView tabSelected="1" view="pageLayout" zoomScaleNormal="100" workbookViewId="0">
      <selection activeCell="D12" sqref="D12"/>
    </sheetView>
  </sheetViews>
  <sheetFormatPr defaultRowHeight="13.5"/>
  <cols>
    <col min="1" max="1" width="5.875" style="30" customWidth="1"/>
    <col min="2" max="16384" width="9" style="30"/>
  </cols>
  <sheetData>
    <row r="2" spans="1:15" ht="13.5" customHeight="1">
      <c r="A2" s="59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17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5" spans="1:15" ht="20.100000000000001" customHeight="1">
      <c r="A5" s="31">
        <v>1</v>
      </c>
      <c r="B5" s="32" t="s">
        <v>86</v>
      </c>
    </row>
    <row r="6" spans="1:15" ht="20.100000000000001" customHeight="1">
      <c r="A6" s="31">
        <v>2</v>
      </c>
      <c r="B6" s="32" t="s">
        <v>87</v>
      </c>
    </row>
    <row r="7" spans="1:15" ht="20.100000000000001" customHeight="1">
      <c r="A7" s="32" t="s">
        <v>110</v>
      </c>
      <c r="B7" s="32" t="s">
        <v>88</v>
      </c>
    </row>
    <row r="8" spans="1:15" ht="20.100000000000001" customHeight="1">
      <c r="A8" s="32"/>
      <c r="B8" s="32" t="s">
        <v>89</v>
      </c>
    </row>
    <row r="9" spans="1:15" ht="20.100000000000001" customHeight="1">
      <c r="A9" s="32"/>
      <c r="B9" s="32" t="s">
        <v>90</v>
      </c>
    </row>
    <row r="10" spans="1:15" ht="20.100000000000001" customHeight="1">
      <c r="A10" s="32"/>
      <c r="B10" s="32" t="s">
        <v>92</v>
      </c>
    </row>
    <row r="11" spans="1:15" ht="20.100000000000001" customHeight="1">
      <c r="A11" s="32"/>
      <c r="B11" s="32"/>
    </row>
    <row r="12" spans="1:15" ht="20.100000000000001" customHeight="1">
      <c r="A12" s="32"/>
      <c r="B12" s="32"/>
    </row>
    <row r="13" spans="1:15" ht="20.100000000000001" customHeight="1">
      <c r="A13" s="30" t="s">
        <v>91</v>
      </c>
    </row>
    <row r="14" spans="1:15" ht="20.100000000000001" customHeight="1"/>
    <row r="200" spans="1:1">
      <c r="A200" s="33"/>
    </row>
  </sheetData>
  <sheetProtection algorithmName="SHA-512" hashValue="i7MUi/ctUYOB3H1/0tFJu/kEEaG2IOtmO9Jt7NGHBkzcZHG6ArqF9XktoOgE/OArG6IAXU9CN+FfyKq4fjIg1A==" saltValue="pEjqeCSEbdiARryXFe2HZQ==" spinCount="100000" sheet="1"/>
  <mergeCells count="1">
    <mergeCell ref="A2:O3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&amp;L法人県民税・事業税、特別法人事業税納付書（滋賀県）　使用方法&amp;R&amp;D &amp;T　印刷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28"/>
  <sheetViews>
    <sheetView view="pageLayout" zoomScaleNormal="100" workbookViewId="0">
      <selection activeCell="E21" sqref="E21:J21"/>
    </sheetView>
  </sheetViews>
  <sheetFormatPr defaultRowHeight="13.5"/>
  <cols>
    <col min="1" max="1" width="5.875" style="34" customWidth="1"/>
    <col min="2" max="2" width="11" style="34" bestFit="1" customWidth="1"/>
    <col min="3" max="3" width="6.25" style="34" customWidth="1"/>
    <col min="4" max="4" width="11.625" style="34" customWidth="1"/>
    <col min="5" max="5" width="6.375" style="34" customWidth="1"/>
    <col min="6" max="6" width="3.375" style="34" bestFit="1" customWidth="1"/>
    <col min="7" max="7" width="6.375" style="34" customWidth="1"/>
    <col min="8" max="8" width="3.375" style="34" bestFit="1" customWidth="1"/>
    <col min="9" max="9" width="6.375" style="34" customWidth="1"/>
    <col min="10" max="10" width="10.625" style="34" customWidth="1"/>
    <col min="11" max="12" width="26.625" style="34" customWidth="1"/>
    <col min="13" max="13" width="9" style="34"/>
    <col min="14" max="14" width="9" style="34" hidden="1" customWidth="1"/>
    <col min="15" max="16384" width="9" style="34"/>
  </cols>
  <sheetData>
    <row r="1" spans="2:14" ht="22.5" customHeight="1">
      <c r="B1" s="68" t="s">
        <v>126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2:14" ht="9" customHeight="1" thickBot="1"/>
    <row r="3" spans="2:14" ht="16.5" customHeight="1" thickTop="1" thickBot="1">
      <c r="B3" s="69" t="s">
        <v>52</v>
      </c>
      <c r="C3" s="70"/>
      <c r="D3" s="71"/>
      <c r="E3" s="70" t="s">
        <v>53</v>
      </c>
      <c r="F3" s="70"/>
      <c r="G3" s="70"/>
      <c r="H3" s="70"/>
      <c r="I3" s="72"/>
      <c r="J3" s="72"/>
      <c r="K3" s="70" t="s">
        <v>54</v>
      </c>
      <c r="L3" s="73"/>
    </row>
    <row r="4" spans="2:14" ht="16.5" customHeight="1" thickBot="1">
      <c r="B4" s="60" t="s">
        <v>114</v>
      </c>
      <c r="C4" s="61"/>
      <c r="D4" s="62"/>
      <c r="E4" s="74"/>
      <c r="F4" s="75"/>
      <c r="G4" s="75"/>
      <c r="H4" s="76"/>
      <c r="I4" s="65"/>
      <c r="J4" s="65"/>
      <c r="K4" s="66"/>
      <c r="L4" s="67"/>
    </row>
    <row r="5" spans="2:14" ht="33.75" customHeight="1" thickBot="1">
      <c r="B5" s="60" t="s">
        <v>55</v>
      </c>
      <c r="C5" s="61"/>
      <c r="D5" s="62"/>
      <c r="E5" s="77"/>
      <c r="F5" s="78"/>
      <c r="G5" s="78"/>
      <c r="H5" s="78"/>
      <c r="I5" s="78"/>
      <c r="J5" s="78"/>
      <c r="K5" s="79"/>
      <c r="L5" s="37"/>
    </row>
    <row r="6" spans="2:14" ht="33.75" customHeight="1" thickBot="1">
      <c r="B6" s="60" t="s">
        <v>56</v>
      </c>
      <c r="C6" s="61"/>
      <c r="D6" s="62"/>
      <c r="E6" s="111"/>
      <c r="F6" s="112"/>
      <c r="G6" s="112"/>
      <c r="H6" s="112"/>
      <c r="I6" s="112"/>
      <c r="J6" s="113"/>
      <c r="K6" s="114"/>
      <c r="L6" s="67"/>
    </row>
    <row r="7" spans="2:14" ht="16.5" customHeight="1" thickBot="1">
      <c r="B7" s="60" t="s">
        <v>57</v>
      </c>
      <c r="C7" s="61"/>
      <c r="D7" s="35" t="s">
        <v>120</v>
      </c>
      <c r="E7" s="36"/>
      <c r="F7" s="119" t="s">
        <v>57</v>
      </c>
      <c r="G7" s="120"/>
      <c r="H7" s="119"/>
      <c r="I7" s="120"/>
      <c r="J7" s="121"/>
      <c r="K7" s="63" t="s">
        <v>93</v>
      </c>
      <c r="L7" s="64"/>
    </row>
    <row r="8" spans="2:14" ht="16.5" customHeight="1" thickBot="1">
      <c r="B8" s="60" t="s">
        <v>58</v>
      </c>
      <c r="C8" s="61"/>
      <c r="D8" s="35" t="s">
        <v>120</v>
      </c>
      <c r="E8" s="36"/>
      <c r="F8" s="40" t="s">
        <v>75</v>
      </c>
      <c r="G8" s="39"/>
      <c r="H8" s="40" t="s">
        <v>76</v>
      </c>
      <c r="I8" s="39"/>
      <c r="J8" s="42" t="s">
        <v>77</v>
      </c>
      <c r="K8" s="63" t="s">
        <v>116</v>
      </c>
      <c r="L8" s="64"/>
    </row>
    <row r="9" spans="2:14" ht="16.5" customHeight="1" thickBot="1">
      <c r="B9" s="60" t="s">
        <v>59</v>
      </c>
      <c r="C9" s="61"/>
      <c r="D9" s="35" t="s">
        <v>120</v>
      </c>
      <c r="E9" s="36"/>
      <c r="F9" s="40" t="s">
        <v>75</v>
      </c>
      <c r="G9" s="39"/>
      <c r="H9" s="40" t="s">
        <v>76</v>
      </c>
      <c r="I9" s="39"/>
      <c r="J9" s="42" t="s">
        <v>77</v>
      </c>
      <c r="K9" s="63"/>
      <c r="L9" s="64"/>
      <c r="N9" s="34" t="s">
        <v>78</v>
      </c>
    </row>
    <row r="10" spans="2:14" ht="16.5" customHeight="1" thickBot="1">
      <c r="B10" s="60" t="s">
        <v>60</v>
      </c>
      <c r="C10" s="61"/>
      <c r="D10" s="35" t="s">
        <v>120</v>
      </c>
      <c r="E10" s="36"/>
      <c r="F10" s="41" t="s">
        <v>75</v>
      </c>
      <c r="G10" s="39"/>
      <c r="H10" s="41" t="s">
        <v>76</v>
      </c>
      <c r="I10" s="39"/>
      <c r="J10" s="43" t="s">
        <v>77</v>
      </c>
      <c r="K10" s="63"/>
      <c r="L10" s="64"/>
      <c r="N10" s="34" t="s">
        <v>79</v>
      </c>
    </row>
    <row r="11" spans="2:14" ht="16.5" customHeight="1">
      <c r="B11" s="60" t="s">
        <v>61</v>
      </c>
      <c r="C11" s="61"/>
      <c r="D11" s="62"/>
      <c r="E11" s="115"/>
      <c r="F11" s="116"/>
      <c r="G11" s="117"/>
      <c r="H11" s="116"/>
      <c r="I11" s="117"/>
      <c r="J11" s="118"/>
      <c r="K11" s="110" t="s">
        <v>94</v>
      </c>
      <c r="L11" s="64"/>
      <c r="N11" s="34" t="s">
        <v>80</v>
      </c>
    </row>
    <row r="12" spans="2:14" ht="16.5" customHeight="1">
      <c r="B12" s="90" t="s">
        <v>62</v>
      </c>
      <c r="C12" s="61" t="s">
        <v>63</v>
      </c>
      <c r="D12" s="62"/>
      <c r="E12" s="86"/>
      <c r="F12" s="87"/>
      <c r="G12" s="87"/>
      <c r="H12" s="87"/>
      <c r="I12" s="87"/>
      <c r="J12" s="88"/>
      <c r="K12" s="93" t="s">
        <v>118</v>
      </c>
      <c r="L12" s="38" t="s">
        <v>85</v>
      </c>
      <c r="N12" s="34" t="s">
        <v>81</v>
      </c>
    </row>
    <row r="13" spans="2:14" ht="16.5" customHeight="1">
      <c r="B13" s="90"/>
      <c r="C13" s="61" t="s">
        <v>64</v>
      </c>
      <c r="D13" s="62"/>
      <c r="E13" s="86"/>
      <c r="F13" s="87"/>
      <c r="G13" s="87"/>
      <c r="H13" s="87"/>
      <c r="I13" s="87"/>
      <c r="J13" s="88"/>
      <c r="K13" s="94"/>
      <c r="L13" s="99" t="str">
        <f>IF(印刷シート!$A$63="記載内容に誤り、漏れがないかをご確認のうえ、使用してください。","入力した内容に誤り、漏れがないかをご確認のうえ、「印刷シート」を選択し、印刷してください。",印刷シート!A63)</f>
        <v>「所在地」「法人名」「年度」「事業年度」「申告区分」「納付額」の入力がありませんので、入力してください。</v>
      </c>
      <c r="N13" s="34" t="s">
        <v>82</v>
      </c>
    </row>
    <row r="14" spans="2:14" ht="16.5" customHeight="1" thickBot="1">
      <c r="B14" s="90"/>
      <c r="C14" s="61" t="s">
        <v>65</v>
      </c>
      <c r="D14" s="62"/>
      <c r="E14" s="106"/>
      <c r="F14" s="107"/>
      <c r="G14" s="107"/>
      <c r="H14" s="107"/>
      <c r="I14" s="107"/>
      <c r="J14" s="108"/>
      <c r="K14" s="94"/>
      <c r="L14" s="99"/>
      <c r="N14" s="34" t="s">
        <v>83</v>
      </c>
    </row>
    <row r="15" spans="2:14" ht="16.5" customHeight="1" thickBot="1">
      <c r="B15" s="90"/>
      <c r="C15" s="61" t="s">
        <v>66</v>
      </c>
      <c r="D15" s="62"/>
      <c r="E15" s="100">
        <f>SUM(E12:J14)</f>
        <v>0</v>
      </c>
      <c r="F15" s="101"/>
      <c r="G15" s="101"/>
      <c r="H15" s="101"/>
      <c r="I15" s="101"/>
      <c r="J15" s="102"/>
      <c r="K15" s="95"/>
      <c r="L15" s="99"/>
      <c r="N15" s="34" t="s">
        <v>84</v>
      </c>
    </row>
    <row r="16" spans="2:14" ht="16.5" customHeight="1">
      <c r="B16" s="90" t="s">
        <v>121</v>
      </c>
      <c r="C16" s="61" t="s">
        <v>67</v>
      </c>
      <c r="D16" s="62"/>
      <c r="E16" s="125"/>
      <c r="F16" s="126"/>
      <c r="G16" s="126"/>
      <c r="H16" s="126"/>
      <c r="I16" s="126"/>
      <c r="J16" s="127"/>
      <c r="K16" s="94"/>
      <c r="L16" s="99"/>
    </row>
    <row r="17" spans="2:12" ht="16.5" customHeight="1">
      <c r="B17" s="90"/>
      <c r="C17" s="61" t="s">
        <v>68</v>
      </c>
      <c r="D17" s="62"/>
      <c r="E17" s="103"/>
      <c r="F17" s="104"/>
      <c r="G17" s="104"/>
      <c r="H17" s="104"/>
      <c r="I17" s="104"/>
      <c r="J17" s="105"/>
      <c r="K17" s="94"/>
      <c r="L17" s="99"/>
    </row>
    <row r="18" spans="2:12" ht="16.5" customHeight="1">
      <c r="B18" s="90"/>
      <c r="C18" s="61" t="s">
        <v>69</v>
      </c>
      <c r="D18" s="62"/>
      <c r="E18" s="86"/>
      <c r="F18" s="87"/>
      <c r="G18" s="87"/>
      <c r="H18" s="87"/>
      <c r="I18" s="87"/>
      <c r="J18" s="88"/>
      <c r="K18" s="94"/>
      <c r="L18" s="99"/>
    </row>
    <row r="19" spans="2:12" ht="16.5" customHeight="1">
      <c r="B19" s="90"/>
      <c r="C19" s="61" t="s">
        <v>70</v>
      </c>
      <c r="D19" s="62"/>
      <c r="E19" s="86"/>
      <c r="F19" s="87"/>
      <c r="G19" s="87"/>
      <c r="H19" s="87"/>
      <c r="I19" s="87"/>
      <c r="J19" s="88"/>
      <c r="K19" s="94"/>
      <c r="L19" s="99"/>
    </row>
    <row r="20" spans="2:12" ht="16.5" customHeight="1" thickBot="1">
      <c r="B20" s="90"/>
      <c r="C20" s="91" t="s">
        <v>122</v>
      </c>
      <c r="D20" s="92"/>
      <c r="E20" s="122"/>
      <c r="F20" s="123"/>
      <c r="G20" s="123"/>
      <c r="H20" s="123"/>
      <c r="I20" s="123"/>
      <c r="J20" s="124"/>
      <c r="K20" s="94"/>
      <c r="L20" s="99"/>
    </row>
    <row r="21" spans="2:12" ht="16.5" customHeight="1" thickBot="1">
      <c r="B21" s="90"/>
      <c r="C21" s="61" t="s">
        <v>66</v>
      </c>
      <c r="D21" s="62"/>
      <c r="E21" s="100">
        <f>SUM(E16:J20)</f>
        <v>0</v>
      </c>
      <c r="F21" s="101"/>
      <c r="G21" s="101"/>
      <c r="H21" s="101"/>
      <c r="I21" s="101"/>
      <c r="J21" s="102"/>
      <c r="K21" s="95"/>
      <c r="L21" s="99"/>
    </row>
    <row r="22" spans="2:12" ht="16.5" customHeight="1">
      <c r="B22" s="90"/>
      <c r="C22" s="61" t="s">
        <v>65</v>
      </c>
      <c r="D22" s="62"/>
      <c r="E22" s="83"/>
      <c r="F22" s="84"/>
      <c r="G22" s="84"/>
      <c r="H22" s="84"/>
      <c r="I22" s="84"/>
      <c r="J22" s="85"/>
      <c r="K22" s="94"/>
      <c r="L22" s="99"/>
    </row>
    <row r="23" spans="2:12" ht="16.5" customHeight="1">
      <c r="B23" s="90"/>
      <c r="C23" s="61" t="s">
        <v>71</v>
      </c>
      <c r="D23" s="62"/>
      <c r="E23" s="86"/>
      <c r="F23" s="87"/>
      <c r="G23" s="87"/>
      <c r="H23" s="87"/>
      <c r="I23" s="87"/>
      <c r="J23" s="88"/>
      <c r="K23" s="94"/>
      <c r="L23" s="97" t="str">
        <f>IF($E$27=0,"",IF($E$27&gt;99999999999,"納付額の桁数が様式の規定範囲を超えています。",""))</f>
        <v/>
      </c>
    </row>
    <row r="24" spans="2:12" ht="16.5" customHeight="1">
      <c r="B24" s="90"/>
      <c r="C24" s="61" t="s">
        <v>72</v>
      </c>
      <c r="D24" s="62"/>
      <c r="E24" s="86"/>
      <c r="F24" s="87"/>
      <c r="G24" s="87"/>
      <c r="H24" s="87"/>
      <c r="I24" s="87"/>
      <c r="J24" s="88"/>
      <c r="K24" s="94"/>
      <c r="L24" s="97"/>
    </row>
    <row r="25" spans="2:12" ht="16.5" customHeight="1" thickBot="1">
      <c r="B25" s="90"/>
      <c r="C25" s="61" t="s">
        <v>73</v>
      </c>
      <c r="D25" s="62"/>
      <c r="E25" s="106"/>
      <c r="F25" s="107"/>
      <c r="G25" s="107"/>
      <c r="H25" s="107"/>
      <c r="I25" s="107"/>
      <c r="J25" s="108"/>
      <c r="K25" s="94"/>
      <c r="L25" s="97"/>
    </row>
    <row r="26" spans="2:12" ht="13.5" customHeight="1">
      <c r="B26" s="90"/>
      <c r="C26" s="61" t="s">
        <v>66</v>
      </c>
      <c r="D26" s="62"/>
      <c r="E26" s="109">
        <f>SUM(E21:J25)</f>
        <v>0</v>
      </c>
      <c r="F26" s="109"/>
      <c r="G26" s="109"/>
      <c r="H26" s="109"/>
      <c r="I26" s="109"/>
      <c r="J26" s="109"/>
      <c r="K26" s="95"/>
      <c r="L26" s="97"/>
    </row>
    <row r="27" spans="2:12" ht="13.5" customHeight="1" thickBot="1">
      <c r="B27" s="80" t="s">
        <v>74</v>
      </c>
      <c r="C27" s="81"/>
      <c r="D27" s="82"/>
      <c r="E27" s="89">
        <f>E15+E26</f>
        <v>0</v>
      </c>
      <c r="F27" s="89"/>
      <c r="G27" s="89"/>
      <c r="H27" s="89"/>
      <c r="I27" s="89"/>
      <c r="J27" s="89"/>
      <c r="K27" s="96"/>
      <c r="L27" s="98"/>
    </row>
    <row r="28" spans="2:12" ht="14.25" thickTop="1"/>
  </sheetData>
  <sheetProtection algorithmName="SHA-512" hashValue="G6t3ftEsmlGseGUgAycDbuRPVv+wPpzCg1M7UEkgio5xXTnfkEDSFxVwXQihj5wpoWXfPTEPTfaLNxbfhwwOsA==" saltValue="kEU03IagGGVCyK/dO9a/6Q==" spinCount="100000" sheet="1"/>
  <mergeCells count="59">
    <mergeCell ref="C21:D21"/>
    <mergeCell ref="B12:B15"/>
    <mergeCell ref="C14:D14"/>
    <mergeCell ref="C12:D12"/>
    <mergeCell ref="C13:D13"/>
    <mergeCell ref="C15:D15"/>
    <mergeCell ref="K11:L11"/>
    <mergeCell ref="E6:J6"/>
    <mergeCell ref="K6:L6"/>
    <mergeCell ref="E11:J11"/>
    <mergeCell ref="B6:D6"/>
    <mergeCell ref="B7:C7"/>
    <mergeCell ref="B8:C8"/>
    <mergeCell ref="B9:C9"/>
    <mergeCell ref="F7:J7"/>
    <mergeCell ref="B11:D11"/>
    <mergeCell ref="K12:K27"/>
    <mergeCell ref="L23:L27"/>
    <mergeCell ref="L13:L22"/>
    <mergeCell ref="E18:J18"/>
    <mergeCell ref="E19:J19"/>
    <mergeCell ref="E21:J21"/>
    <mergeCell ref="E17:J17"/>
    <mergeCell ref="E25:J25"/>
    <mergeCell ref="E26:J26"/>
    <mergeCell ref="E20:J20"/>
    <mergeCell ref="E15:J15"/>
    <mergeCell ref="E16:J16"/>
    <mergeCell ref="E14:J14"/>
    <mergeCell ref="E12:J12"/>
    <mergeCell ref="E13:J13"/>
    <mergeCell ref="C24:D24"/>
    <mergeCell ref="B27:D27"/>
    <mergeCell ref="E22:J22"/>
    <mergeCell ref="E23:J23"/>
    <mergeCell ref="E27:J27"/>
    <mergeCell ref="C23:D23"/>
    <mergeCell ref="E24:J24"/>
    <mergeCell ref="B16:B26"/>
    <mergeCell ref="C26:D26"/>
    <mergeCell ref="C25:D25"/>
    <mergeCell ref="C20:D20"/>
    <mergeCell ref="C17:D17"/>
    <mergeCell ref="C16:D16"/>
    <mergeCell ref="C22:D22"/>
    <mergeCell ref="C18:D18"/>
    <mergeCell ref="C19:D19"/>
    <mergeCell ref="B5:D5"/>
    <mergeCell ref="K8:L10"/>
    <mergeCell ref="I4:L4"/>
    <mergeCell ref="B1:L1"/>
    <mergeCell ref="B3:D3"/>
    <mergeCell ref="E3:J3"/>
    <mergeCell ref="K3:L3"/>
    <mergeCell ref="B4:D4"/>
    <mergeCell ref="E4:H4"/>
    <mergeCell ref="E5:K5"/>
    <mergeCell ref="B10:C10"/>
    <mergeCell ref="K7:L7"/>
  </mergeCells>
  <phoneticPr fontId="2"/>
  <dataValidations count="8">
    <dataValidation type="list" allowBlank="1" showInputMessage="1" showErrorMessage="1" sqref="E11:J11" xr:uid="{00000000-0002-0000-0100-000000000000}">
      <formula1>$N$9:$N$15</formula1>
    </dataValidation>
    <dataValidation type="whole" allowBlank="1" showInputMessage="1" showErrorMessage="1" error="１１桁までの正の整数で入力してください。" sqref="E15:J15 E26:J27 E21:J21" xr:uid="{00000000-0002-0000-0100-000001000000}">
      <formula1>0</formula1>
      <formula2>99999999999</formula2>
    </dataValidation>
    <dataValidation type="whole" imeMode="off" allowBlank="1" showInputMessage="1" showErrorMessage="1" error="０～９９までの整数で入力してください。" sqref="E7:E10" xr:uid="{00000000-0002-0000-0100-000002000000}">
      <formula1>1</formula1>
      <formula2>99</formula2>
    </dataValidation>
    <dataValidation type="whole" imeMode="off" allowBlank="1" showInputMessage="1" showErrorMessage="1" error="１～１２までの整数で入力してください。" sqref="G8:G10" xr:uid="{00000000-0002-0000-0100-000003000000}">
      <formula1>1</formula1>
      <formula2>12</formula2>
    </dataValidation>
    <dataValidation type="whole" imeMode="off" allowBlank="1" showInputMessage="1" showErrorMessage="1" error="１～３１までの整数で入力してください。" sqref="I8:I10" xr:uid="{00000000-0002-0000-0100-000004000000}">
      <formula1>1</formula1>
      <formula2>31</formula2>
    </dataValidation>
    <dataValidation type="whole" imeMode="off" allowBlank="1" showInputMessage="1" showErrorMessage="1" errorTitle="管理番号を再度入力してください" error="9桁までの数値で入力してください。" sqref="E4:H4" xr:uid="{00000000-0002-0000-0100-000005000000}">
      <formula1>0</formula1>
      <formula2>999999999</formula2>
    </dataValidation>
    <dataValidation imeMode="on" allowBlank="1" showInputMessage="1" showErrorMessage="1" sqref="E5:K5 E6:J6" xr:uid="{00000000-0002-0000-0100-000006000000}"/>
    <dataValidation type="whole" imeMode="off" allowBlank="1" showInputMessage="1" showErrorMessage="1" error="１１桁までの正の整数で入力してください。" sqref="E12:J14 E22:J25 F18:J19 E16:E20" xr:uid="{00000000-0002-0000-0100-000007000000}">
      <formula1>0</formula1>
      <formula2>99999999999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&amp;L法人県民税・事業税、特別法人事業税納付書（滋賀県） 入力シート&amp;R&amp;D &amp;T　印刷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Z70"/>
  <sheetViews>
    <sheetView zoomScale="70" zoomScaleNormal="70" workbookViewId="0">
      <selection activeCell="U31" sqref="U31:V32"/>
    </sheetView>
  </sheetViews>
  <sheetFormatPr defaultRowHeight="13.5"/>
  <cols>
    <col min="1" max="32" width="2.375" style="8" customWidth="1"/>
    <col min="33" max="34" width="3" style="8" customWidth="1"/>
    <col min="35" max="66" width="2.375" style="8" customWidth="1"/>
    <col min="67" max="68" width="3" style="8" customWidth="1"/>
    <col min="69" max="100" width="2.375" style="8" customWidth="1"/>
    <col min="101" max="101" width="3" style="8" customWidth="1"/>
    <col min="102" max="102" width="1" style="8" customWidth="1"/>
    <col min="103" max="103" width="17.125" style="8" customWidth="1"/>
    <col min="104" max="104" width="7.75" style="8" customWidth="1"/>
    <col min="105" max="16384" width="9" style="8"/>
  </cols>
  <sheetData>
    <row r="1" spans="1:103" s="1" customFormat="1" ht="13.5" customHeight="1">
      <c r="A1" s="294"/>
      <c r="B1" s="294"/>
      <c r="C1" s="294"/>
      <c r="D1" s="294"/>
      <c r="E1" s="294"/>
      <c r="F1" s="294"/>
      <c r="G1" s="51"/>
      <c r="K1" s="253" t="s">
        <v>35</v>
      </c>
      <c r="L1" s="253"/>
      <c r="M1" s="253"/>
      <c r="N1" s="253"/>
      <c r="O1" s="356" t="s">
        <v>1</v>
      </c>
      <c r="P1" s="356"/>
      <c r="Q1" s="356"/>
      <c r="R1" s="356"/>
      <c r="S1" s="356"/>
      <c r="T1" s="253" t="s">
        <v>36</v>
      </c>
      <c r="U1" s="253"/>
      <c r="V1" s="253"/>
      <c r="W1" s="253"/>
      <c r="X1" s="253"/>
      <c r="Y1" s="253"/>
      <c r="Z1" s="253"/>
      <c r="AA1" s="58"/>
      <c r="AG1" s="52"/>
      <c r="AH1" s="51"/>
      <c r="AI1" s="294"/>
      <c r="AJ1" s="294"/>
      <c r="AK1" s="294"/>
      <c r="AL1" s="294"/>
      <c r="AM1" s="294"/>
      <c r="AN1" s="294"/>
      <c r="AO1" s="51"/>
      <c r="AS1" s="253" t="s">
        <v>35</v>
      </c>
      <c r="AT1" s="253"/>
      <c r="AU1" s="253"/>
      <c r="AV1" s="253"/>
      <c r="AW1" s="356" t="s">
        <v>1</v>
      </c>
      <c r="AX1" s="356"/>
      <c r="AY1" s="356"/>
      <c r="AZ1" s="356"/>
      <c r="BA1" s="356"/>
      <c r="BB1" s="253" t="s">
        <v>40</v>
      </c>
      <c r="BC1" s="253"/>
      <c r="BD1" s="253"/>
      <c r="BE1" s="253"/>
      <c r="BF1" s="253"/>
      <c r="BG1" s="253"/>
      <c r="BH1" s="253"/>
      <c r="BI1" s="58"/>
      <c r="BO1" s="54"/>
      <c r="BQ1" s="294"/>
      <c r="BR1" s="294"/>
      <c r="BS1" s="294"/>
      <c r="BT1" s="294"/>
      <c r="BU1" s="294"/>
      <c r="BV1" s="294"/>
      <c r="BW1" s="51"/>
      <c r="CA1" s="253" t="s">
        <v>35</v>
      </c>
      <c r="CB1" s="253"/>
      <c r="CC1" s="253"/>
      <c r="CD1" s="253"/>
      <c r="CE1" s="356" t="s">
        <v>1</v>
      </c>
      <c r="CF1" s="356"/>
      <c r="CG1" s="356"/>
      <c r="CH1" s="356"/>
      <c r="CI1" s="356"/>
      <c r="CJ1" s="253" t="s">
        <v>48</v>
      </c>
      <c r="CK1" s="253"/>
      <c r="CL1" s="253"/>
      <c r="CM1" s="253"/>
      <c r="CN1" s="253"/>
      <c r="CO1" s="253"/>
      <c r="CP1" s="253"/>
      <c r="CQ1" s="253"/>
      <c r="CW1" s="2"/>
      <c r="CY1" s="416" t="s">
        <v>127</v>
      </c>
    </row>
    <row r="2" spans="1:103" s="51" customFormat="1" ht="13.5" customHeight="1">
      <c r="A2" s="365" t="s">
        <v>0</v>
      </c>
      <c r="B2" s="366"/>
      <c r="C2" s="366"/>
      <c r="D2" s="366"/>
      <c r="E2" s="366"/>
      <c r="F2" s="367"/>
      <c r="K2" s="253"/>
      <c r="L2" s="253"/>
      <c r="M2" s="253"/>
      <c r="N2" s="253"/>
      <c r="O2" s="356" t="s">
        <v>2</v>
      </c>
      <c r="P2" s="356"/>
      <c r="Q2" s="356"/>
      <c r="R2" s="356"/>
      <c r="S2" s="356"/>
      <c r="T2" s="253"/>
      <c r="U2" s="253"/>
      <c r="V2" s="253"/>
      <c r="W2" s="253"/>
      <c r="X2" s="253"/>
      <c r="Y2" s="253"/>
      <c r="Z2" s="253"/>
      <c r="AA2" s="58"/>
      <c r="AG2" s="54"/>
      <c r="AI2" s="365" t="s">
        <v>0</v>
      </c>
      <c r="AJ2" s="366"/>
      <c r="AK2" s="366"/>
      <c r="AL2" s="366"/>
      <c r="AM2" s="366"/>
      <c r="AN2" s="367"/>
      <c r="AS2" s="253"/>
      <c r="AT2" s="253"/>
      <c r="AU2" s="253"/>
      <c r="AV2" s="253"/>
      <c r="AW2" s="356" t="s">
        <v>2</v>
      </c>
      <c r="AX2" s="356"/>
      <c r="AY2" s="356"/>
      <c r="AZ2" s="356"/>
      <c r="BA2" s="356"/>
      <c r="BB2" s="253"/>
      <c r="BC2" s="253"/>
      <c r="BD2" s="253"/>
      <c r="BE2" s="253"/>
      <c r="BF2" s="253"/>
      <c r="BG2" s="253"/>
      <c r="BH2" s="253"/>
      <c r="BI2" s="58"/>
      <c r="BO2" s="54"/>
      <c r="BQ2" s="365" t="s">
        <v>0</v>
      </c>
      <c r="BR2" s="366"/>
      <c r="BS2" s="366"/>
      <c r="BT2" s="366"/>
      <c r="BU2" s="366"/>
      <c r="BV2" s="367"/>
      <c r="CA2" s="253"/>
      <c r="CB2" s="253"/>
      <c r="CC2" s="253"/>
      <c r="CD2" s="253"/>
      <c r="CE2" s="356" t="s">
        <v>2</v>
      </c>
      <c r="CF2" s="356"/>
      <c r="CG2" s="356"/>
      <c r="CH2" s="356"/>
      <c r="CI2" s="356"/>
      <c r="CJ2" s="253"/>
      <c r="CK2" s="253"/>
      <c r="CL2" s="253"/>
      <c r="CM2" s="253"/>
      <c r="CN2" s="253"/>
      <c r="CO2" s="253"/>
      <c r="CP2" s="253"/>
      <c r="CQ2" s="253"/>
      <c r="CW2" s="2"/>
      <c r="CY2" s="417"/>
    </row>
    <row r="3" spans="1:103" s="1" customFormat="1" ht="13.5" customHeight="1">
      <c r="A3" s="382">
        <v>2</v>
      </c>
      <c r="B3" s="357">
        <v>5</v>
      </c>
      <c r="C3" s="357">
        <v>0</v>
      </c>
      <c r="D3" s="357">
        <v>0</v>
      </c>
      <c r="E3" s="357">
        <v>0</v>
      </c>
      <c r="F3" s="380">
        <v>7</v>
      </c>
      <c r="I3" s="3"/>
      <c r="J3" s="3"/>
      <c r="K3" s="356" t="s">
        <v>117</v>
      </c>
      <c r="L3" s="356"/>
      <c r="M3" s="356"/>
      <c r="N3" s="356"/>
      <c r="O3" s="356"/>
      <c r="P3" s="356"/>
      <c r="Q3" s="356"/>
      <c r="R3" s="356"/>
      <c r="S3" s="356"/>
      <c r="T3" s="182"/>
      <c r="U3" s="182"/>
      <c r="V3" s="182"/>
      <c r="W3" s="182"/>
      <c r="X3" s="182"/>
      <c r="Y3" s="182"/>
      <c r="Z3" s="182"/>
      <c r="AA3" s="58"/>
      <c r="AG3" s="52"/>
      <c r="AH3" s="51"/>
      <c r="AI3" s="382">
        <v>2</v>
      </c>
      <c r="AJ3" s="357">
        <v>5</v>
      </c>
      <c r="AK3" s="357">
        <v>0</v>
      </c>
      <c r="AL3" s="357">
        <v>0</v>
      </c>
      <c r="AM3" s="357">
        <v>0</v>
      </c>
      <c r="AN3" s="380">
        <v>7</v>
      </c>
      <c r="AQ3" s="3"/>
      <c r="AR3" s="3"/>
      <c r="AS3" s="356" t="s">
        <v>117</v>
      </c>
      <c r="AT3" s="356"/>
      <c r="AU3" s="356"/>
      <c r="AV3" s="356"/>
      <c r="AW3" s="356"/>
      <c r="AX3" s="356"/>
      <c r="AY3" s="356"/>
      <c r="AZ3" s="356"/>
      <c r="BA3" s="356"/>
      <c r="BB3" s="182"/>
      <c r="BC3" s="182"/>
      <c r="BD3" s="182"/>
      <c r="BE3" s="182"/>
      <c r="BF3" s="182"/>
      <c r="BG3" s="182"/>
      <c r="BH3" s="182"/>
      <c r="BI3" s="58"/>
      <c r="BO3" s="54"/>
      <c r="BQ3" s="382">
        <v>2</v>
      </c>
      <c r="BR3" s="357">
        <v>5</v>
      </c>
      <c r="BS3" s="357">
        <v>0</v>
      </c>
      <c r="BT3" s="357">
        <v>0</v>
      </c>
      <c r="BU3" s="357">
        <v>0</v>
      </c>
      <c r="BV3" s="380">
        <v>7</v>
      </c>
      <c r="BY3" s="3"/>
      <c r="BZ3" s="3"/>
      <c r="CA3" s="356" t="s">
        <v>117</v>
      </c>
      <c r="CB3" s="356"/>
      <c r="CC3" s="356"/>
      <c r="CD3" s="356"/>
      <c r="CE3" s="356"/>
      <c r="CF3" s="356"/>
      <c r="CG3" s="356"/>
      <c r="CH3" s="356"/>
      <c r="CI3" s="356"/>
      <c r="CJ3" s="182"/>
      <c r="CK3" s="182"/>
      <c r="CL3" s="182"/>
      <c r="CM3" s="182"/>
      <c r="CN3" s="182"/>
      <c r="CO3" s="182"/>
      <c r="CP3" s="182"/>
      <c r="CQ3" s="182"/>
      <c r="CW3" s="2"/>
      <c r="CY3" s="417"/>
    </row>
    <row r="4" spans="1:103" s="1" customFormat="1" ht="13.5" customHeight="1">
      <c r="A4" s="383"/>
      <c r="B4" s="358"/>
      <c r="C4" s="358">
        <v>0</v>
      </c>
      <c r="D4" s="358">
        <v>0</v>
      </c>
      <c r="E4" s="358">
        <v>0</v>
      </c>
      <c r="F4" s="381">
        <v>7</v>
      </c>
      <c r="G4" s="351" t="s">
        <v>32</v>
      </c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2"/>
      <c r="U4" s="350" t="s">
        <v>33</v>
      </c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52"/>
      <c r="AH4" s="51"/>
      <c r="AI4" s="383"/>
      <c r="AJ4" s="358"/>
      <c r="AK4" s="358">
        <v>0</v>
      </c>
      <c r="AL4" s="358">
        <v>0</v>
      </c>
      <c r="AM4" s="358">
        <v>0</v>
      </c>
      <c r="AN4" s="381">
        <v>7</v>
      </c>
      <c r="AO4" s="333" t="s">
        <v>32</v>
      </c>
      <c r="AP4" s="351"/>
      <c r="AQ4" s="351"/>
      <c r="AR4" s="351"/>
      <c r="AS4" s="351"/>
      <c r="AT4" s="351"/>
      <c r="AU4" s="351"/>
      <c r="AV4" s="351"/>
      <c r="AW4" s="351"/>
      <c r="AX4" s="351"/>
      <c r="AY4" s="351"/>
      <c r="AZ4" s="351"/>
      <c r="BA4" s="351"/>
      <c r="BB4" s="352"/>
      <c r="BC4" s="350" t="s">
        <v>33</v>
      </c>
      <c r="BD4" s="350"/>
      <c r="BE4" s="350"/>
      <c r="BF4" s="350"/>
      <c r="BG4" s="350"/>
      <c r="BH4" s="350"/>
      <c r="BI4" s="350"/>
      <c r="BJ4" s="350"/>
      <c r="BK4" s="350"/>
      <c r="BL4" s="350"/>
      <c r="BM4" s="350"/>
      <c r="BN4" s="350"/>
      <c r="BO4" s="54"/>
      <c r="BQ4" s="383"/>
      <c r="BR4" s="358"/>
      <c r="BS4" s="358">
        <v>0</v>
      </c>
      <c r="BT4" s="358">
        <v>0</v>
      </c>
      <c r="BU4" s="358">
        <v>0</v>
      </c>
      <c r="BV4" s="381">
        <v>7</v>
      </c>
      <c r="BW4" s="333" t="s">
        <v>32</v>
      </c>
      <c r="BX4" s="351"/>
      <c r="BY4" s="351"/>
      <c r="BZ4" s="351"/>
      <c r="CA4" s="351"/>
      <c r="CB4" s="351"/>
      <c r="CC4" s="351"/>
      <c r="CD4" s="351"/>
      <c r="CE4" s="351"/>
      <c r="CF4" s="351"/>
      <c r="CG4" s="351"/>
      <c r="CH4" s="351"/>
      <c r="CI4" s="351"/>
      <c r="CJ4" s="352"/>
      <c r="CK4" s="350" t="s">
        <v>33</v>
      </c>
      <c r="CL4" s="350"/>
      <c r="CM4" s="350"/>
      <c r="CN4" s="350"/>
      <c r="CO4" s="350"/>
      <c r="CP4" s="350"/>
      <c r="CQ4" s="350"/>
      <c r="CR4" s="350"/>
      <c r="CS4" s="350"/>
      <c r="CT4" s="350"/>
      <c r="CU4" s="350"/>
      <c r="CV4" s="350"/>
      <c r="CW4" s="2"/>
      <c r="CY4" s="417"/>
    </row>
    <row r="5" spans="1:103" s="1" customFormat="1" ht="11.85" customHeight="1">
      <c r="A5" s="368" t="s">
        <v>95</v>
      </c>
      <c r="B5" s="369"/>
      <c r="C5" s="369"/>
      <c r="D5" s="369"/>
      <c r="E5" s="369"/>
      <c r="F5" s="370"/>
      <c r="G5" s="374" t="s">
        <v>97</v>
      </c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6"/>
      <c r="U5" s="359" t="s">
        <v>96</v>
      </c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1"/>
      <c r="AG5" s="52"/>
      <c r="AH5" s="51"/>
      <c r="AI5" s="368" t="s">
        <v>95</v>
      </c>
      <c r="AJ5" s="369"/>
      <c r="AK5" s="369"/>
      <c r="AL5" s="369"/>
      <c r="AM5" s="369"/>
      <c r="AN5" s="370"/>
      <c r="AO5" s="374" t="s">
        <v>97</v>
      </c>
      <c r="AP5" s="375"/>
      <c r="AQ5" s="375"/>
      <c r="AR5" s="375"/>
      <c r="AS5" s="375"/>
      <c r="AT5" s="375"/>
      <c r="AU5" s="375"/>
      <c r="AV5" s="375"/>
      <c r="AW5" s="375"/>
      <c r="AX5" s="375"/>
      <c r="AY5" s="375"/>
      <c r="AZ5" s="375"/>
      <c r="BA5" s="375"/>
      <c r="BB5" s="376"/>
      <c r="BC5" s="359" t="s">
        <v>96</v>
      </c>
      <c r="BD5" s="360"/>
      <c r="BE5" s="360"/>
      <c r="BF5" s="360"/>
      <c r="BG5" s="360"/>
      <c r="BH5" s="360"/>
      <c r="BI5" s="360"/>
      <c r="BJ5" s="360"/>
      <c r="BK5" s="360"/>
      <c r="BL5" s="360"/>
      <c r="BM5" s="360"/>
      <c r="BN5" s="361"/>
      <c r="BO5" s="54"/>
      <c r="BQ5" s="368" t="s">
        <v>95</v>
      </c>
      <c r="BR5" s="369"/>
      <c r="BS5" s="369"/>
      <c r="BT5" s="369"/>
      <c r="BU5" s="369"/>
      <c r="BV5" s="370"/>
      <c r="BW5" s="374" t="s">
        <v>97</v>
      </c>
      <c r="BX5" s="375"/>
      <c r="BY5" s="375"/>
      <c r="BZ5" s="375"/>
      <c r="CA5" s="375"/>
      <c r="CB5" s="375"/>
      <c r="CC5" s="375"/>
      <c r="CD5" s="375"/>
      <c r="CE5" s="375"/>
      <c r="CF5" s="375"/>
      <c r="CG5" s="375"/>
      <c r="CH5" s="375"/>
      <c r="CI5" s="375"/>
      <c r="CJ5" s="376"/>
      <c r="CK5" s="359" t="s">
        <v>96</v>
      </c>
      <c r="CL5" s="360"/>
      <c r="CM5" s="360"/>
      <c r="CN5" s="360"/>
      <c r="CO5" s="360"/>
      <c r="CP5" s="360"/>
      <c r="CQ5" s="360"/>
      <c r="CR5" s="360"/>
      <c r="CS5" s="360"/>
      <c r="CT5" s="360"/>
      <c r="CU5" s="360"/>
      <c r="CV5" s="361"/>
      <c r="CW5" s="2"/>
      <c r="CY5" s="417"/>
    </row>
    <row r="6" spans="1:103" s="1" customFormat="1" ht="11.85" customHeight="1">
      <c r="A6" s="371"/>
      <c r="B6" s="372"/>
      <c r="C6" s="372"/>
      <c r="D6" s="372"/>
      <c r="E6" s="372"/>
      <c r="F6" s="373"/>
      <c r="G6" s="377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9"/>
      <c r="U6" s="362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4"/>
      <c r="AG6" s="52"/>
      <c r="AH6" s="51"/>
      <c r="AI6" s="371"/>
      <c r="AJ6" s="372"/>
      <c r="AK6" s="372"/>
      <c r="AL6" s="372"/>
      <c r="AM6" s="372"/>
      <c r="AN6" s="373"/>
      <c r="AO6" s="377"/>
      <c r="AP6" s="378"/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9"/>
      <c r="BC6" s="362"/>
      <c r="BD6" s="363"/>
      <c r="BE6" s="363"/>
      <c r="BF6" s="363"/>
      <c r="BG6" s="363"/>
      <c r="BH6" s="363"/>
      <c r="BI6" s="363"/>
      <c r="BJ6" s="363"/>
      <c r="BK6" s="363"/>
      <c r="BL6" s="363"/>
      <c r="BM6" s="363"/>
      <c r="BN6" s="364"/>
      <c r="BO6" s="54"/>
      <c r="BQ6" s="371"/>
      <c r="BR6" s="372"/>
      <c r="BS6" s="372"/>
      <c r="BT6" s="372"/>
      <c r="BU6" s="372"/>
      <c r="BV6" s="373"/>
      <c r="BW6" s="377"/>
      <c r="BX6" s="378"/>
      <c r="BY6" s="378"/>
      <c r="BZ6" s="378"/>
      <c r="CA6" s="378"/>
      <c r="CB6" s="378"/>
      <c r="CC6" s="378"/>
      <c r="CD6" s="378"/>
      <c r="CE6" s="378"/>
      <c r="CF6" s="378"/>
      <c r="CG6" s="378"/>
      <c r="CH6" s="378"/>
      <c r="CI6" s="378"/>
      <c r="CJ6" s="379"/>
      <c r="CK6" s="362"/>
      <c r="CL6" s="363"/>
      <c r="CM6" s="363"/>
      <c r="CN6" s="363"/>
      <c r="CO6" s="363"/>
      <c r="CP6" s="363"/>
      <c r="CQ6" s="363"/>
      <c r="CR6" s="363"/>
      <c r="CS6" s="363"/>
      <c r="CT6" s="363"/>
      <c r="CU6" s="363"/>
      <c r="CV6" s="364"/>
      <c r="CW6" s="2"/>
      <c r="CY6" s="417"/>
    </row>
    <row r="7" spans="1:103" s="1" customFormat="1" ht="16.5" customHeight="1">
      <c r="A7" s="322" t="s">
        <v>3</v>
      </c>
      <c r="B7" s="323"/>
      <c r="C7" s="323"/>
      <c r="D7" s="323"/>
      <c r="E7" s="323"/>
      <c r="F7" s="323"/>
      <c r="G7" s="323"/>
      <c r="H7" s="323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8"/>
      <c r="AG7" s="52"/>
      <c r="AH7" s="51"/>
      <c r="AI7" s="322" t="s">
        <v>3</v>
      </c>
      <c r="AJ7" s="323"/>
      <c r="AK7" s="323"/>
      <c r="AL7" s="323"/>
      <c r="AM7" s="323"/>
      <c r="AN7" s="323"/>
      <c r="AO7" s="323"/>
      <c r="AP7" s="323"/>
      <c r="AQ7" s="355"/>
      <c r="AR7" s="355"/>
      <c r="AS7" s="355"/>
      <c r="AT7" s="355"/>
      <c r="AU7" s="355"/>
      <c r="AV7" s="355"/>
      <c r="AW7" s="355"/>
      <c r="AX7" s="355"/>
      <c r="AY7" s="355"/>
      <c r="AZ7" s="355"/>
      <c r="BA7" s="355"/>
      <c r="BB7" s="355"/>
      <c r="BC7" s="327"/>
      <c r="BD7" s="327"/>
      <c r="BE7" s="327"/>
      <c r="BF7" s="327"/>
      <c r="BG7" s="327"/>
      <c r="BH7" s="327"/>
      <c r="BI7" s="327"/>
      <c r="BJ7" s="327"/>
      <c r="BK7" s="327"/>
      <c r="BL7" s="327"/>
      <c r="BM7" s="327"/>
      <c r="BN7" s="328"/>
      <c r="BO7" s="54"/>
      <c r="BQ7" s="322" t="s">
        <v>3</v>
      </c>
      <c r="BR7" s="323"/>
      <c r="BS7" s="323"/>
      <c r="BT7" s="323"/>
      <c r="BU7" s="323"/>
      <c r="BV7" s="323"/>
      <c r="BW7" s="323"/>
      <c r="BX7" s="323"/>
      <c r="BY7" s="355"/>
      <c r="BZ7" s="355"/>
      <c r="CA7" s="355"/>
      <c r="CB7" s="355"/>
      <c r="CC7" s="355"/>
      <c r="CD7" s="355"/>
      <c r="CE7" s="355"/>
      <c r="CF7" s="355"/>
      <c r="CG7" s="355"/>
      <c r="CH7" s="355"/>
      <c r="CI7" s="355"/>
      <c r="CJ7" s="355"/>
      <c r="CK7" s="327"/>
      <c r="CL7" s="327"/>
      <c r="CM7" s="327"/>
      <c r="CN7" s="327"/>
      <c r="CO7" s="327"/>
      <c r="CP7" s="327"/>
      <c r="CQ7" s="327"/>
      <c r="CR7" s="327"/>
      <c r="CS7" s="327"/>
      <c r="CT7" s="327"/>
      <c r="CU7" s="327"/>
      <c r="CV7" s="328"/>
      <c r="CW7" s="2"/>
      <c r="CY7" s="417"/>
    </row>
    <row r="8" spans="1:103" s="1" customFormat="1" ht="15" customHeight="1">
      <c r="A8" s="419" t="str">
        <f>IF(入力シート!$E$5=0,"",入力シート!$E$5)</f>
        <v/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1"/>
      <c r="AG8" s="52"/>
      <c r="AH8" s="51"/>
      <c r="AI8" s="324" t="str">
        <f>A8</f>
        <v/>
      </c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  <c r="AU8" s="325"/>
      <c r="AV8" s="325"/>
      <c r="AW8" s="325"/>
      <c r="AX8" s="325"/>
      <c r="AY8" s="325"/>
      <c r="AZ8" s="325"/>
      <c r="BA8" s="325"/>
      <c r="BB8" s="325"/>
      <c r="BC8" s="325"/>
      <c r="BD8" s="325"/>
      <c r="BE8" s="325"/>
      <c r="BF8" s="325"/>
      <c r="BG8" s="325"/>
      <c r="BH8" s="325"/>
      <c r="BI8" s="325"/>
      <c r="BJ8" s="325"/>
      <c r="BK8" s="325"/>
      <c r="BL8" s="325"/>
      <c r="BM8" s="325"/>
      <c r="BN8" s="326"/>
      <c r="BO8" s="54"/>
      <c r="BQ8" s="324" t="str">
        <f>A8</f>
        <v/>
      </c>
      <c r="BR8" s="325"/>
      <c r="BS8" s="325"/>
      <c r="BT8" s="325"/>
      <c r="BU8" s="325"/>
      <c r="BV8" s="325"/>
      <c r="BW8" s="325"/>
      <c r="BX8" s="325"/>
      <c r="BY8" s="325"/>
      <c r="BZ8" s="325"/>
      <c r="CA8" s="325"/>
      <c r="CB8" s="325"/>
      <c r="CC8" s="325"/>
      <c r="CD8" s="325"/>
      <c r="CE8" s="325"/>
      <c r="CF8" s="325"/>
      <c r="CG8" s="325"/>
      <c r="CH8" s="325"/>
      <c r="CI8" s="325"/>
      <c r="CJ8" s="325"/>
      <c r="CK8" s="325"/>
      <c r="CL8" s="325"/>
      <c r="CM8" s="325"/>
      <c r="CN8" s="325"/>
      <c r="CO8" s="325"/>
      <c r="CP8" s="325"/>
      <c r="CQ8" s="325"/>
      <c r="CR8" s="325"/>
      <c r="CS8" s="325"/>
      <c r="CT8" s="325"/>
      <c r="CU8" s="325"/>
      <c r="CV8" s="326"/>
      <c r="CW8" s="2"/>
      <c r="CY8" s="417"/>
    </row>
    <row r="9" spans="1:103" s="1" customFormat="1" ht="15" customHeight="1">
      <c r="A9" s="419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1"/>
      <c r="AG9" s="52"/>
      <c r="AH9" s="51"/>
      <c r="AI9" s="324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5"/>
      <c r="BD9" s="325"/>
      <c r="BE9" s="325"/>
      <c r="BF9" s="325"/>
      <c r="BG9" s="325"/>
      <c r="BH9" s="325"/>
      <c r="BI9" s="325"/>
      <c r="BJ9" s="325"/>
      <c r="BK9" s="325"/>
      <c r="BL9" s="325"/>
      <c r="BM9" s="325"/>
      <c r="BN9" s="326"/>
      <c r="BO9" s="54"/>
      <c r="BQ9" s="324"/>
      <c r="BR9" s="325"/>
      <c r="BS9" s="325"/>
      <c r="BT9" s="325"/>
      <c r="BU9" s="325"/>
      <c r="BV9" s="325"/>
      <c r="BW9" s="325"/>
      <c r="BX9" s="325"/>
      <c r="BY9" s="325"/>
      <c r="BZ9" s="325"/>
      <c r="CA9" s="325"/>
      <c r="CB9" s="325"/>
      <c r="CC9" s="325"/>
      <c r="CD9" s="325"/>
      <c r="CE9" s="325"/>
      <c r="CF9" s="325"/>
      <c r="CG9" s="325"/>
      <c r="CH9" s="325"/>
      <c r="CI9" s="325"/>
      <c r="CJ9" s="325"/>
      <c r="CK9" s="325"/>
      <c r="CL9" s="325"/>
      <c r="CM9" s="325"/>
      <c r="CN9" s="325"/>
      <c r="CO9" s="325"/>
      <c r="CP9" s="325"/>
      <c r="CQ9" s="325"/>
      <c r="CR9" s="325"/>
      <c r="CS9" s="325"/>
      <c r="CT9" s="325"/>
      <c r="CU9" s="325"/>
      <c r="CV9" s="326"/>
      <c r="CW9" s="2"/>
      <c r="CY9" s="417"/>
    </row>
    <row r="10" spans="1:103" s="1" customFormat="1" ht="15" customHeight="1">
      <c r="A10" s="346" t="str">
        <f>IF(入力シート!$E$6=0,"",入力シート!$E$6)</f>
        <v/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404" t="s">
        <v>4</v>
      </c>
      <c r="AF10" s="405"/>
      <c r="AG10" s="52"/>
      <c r="AH10" s="51"/>
      <c r="AI10" s="346" t="str">
        <f>A10</f>
        <v/>
      </c>
      <c r="AJ10" s="347"/>
      <c r="AK10" s="347"/>
      <c r="AL10" s="347"/>
      <c r="AM10" s="347"/>
      <c r="AN10" s="347"/>
      <c r="AO10" s="347"/>
      <c r="AP10" s="347"/>
      <c r="AQ10" s="347"/>
      <c r="AR10" s="347"/>
      <c r="AS10" s="347"/>
      <c r="AT10" s="347"/>
      <c r="AU10" s="347"/>
      <c r="AV10" s="347"/>
      <c r="AW10" s="347"/>
      <c r="AX10" s="347"/>
      <c r="AY10" s="347"/>
      <c r="AZ10" s="347"/>
      <c r="BA10" s="347"/>
      <c r="BB10" s="347"/>
      <c r="BC10" s="347"/>
      <c r="BD10" s="347"/>
      <c r="BE10" s="347"/>
      <c r="BF10" s="347"/>
      <c r="BG10" s="347"/>
      <c r="BH10" s="347"/>
      <c r="BI10" s="347"/>
      <c r="BJ10" s="347"/>
      <c r="BK10" s="347"/>
      <c r="BL10" s="347"/>
      <c r="BM10" s="404" t="s">
        <v>4</v>
      </c>
      <c r="BN10" s="405"/>
      <c r="BO10" s="54"/>
      <c r="BQ10" s="346" t="str">
        <f>A10</f>
        <v/>
      </c>
      <c r="BR10" s="347"/>
      <c r="BS10" s="347"/>
      <c r="BT10" s="347"/>
      <c r="BU10" s="347"/>
      <c r="BV10" s="347"/>
      <c r="BW10" s="347"/>
      <c r="BX10" s="347"/>
      <c r="BY10" s="347"/>
      <c r="BZ10" s="347"/>
      <c r="CA10" s="347"/>
      <c r="CB10" s="347"/>
      <c r="CC10" s="347"/>
      <c r="CD10" s="347"/>
      <c r="CE10" s="347"/>
      <c r="CF10" s="347"/>
      <c r="CG10" s="347"/>
      <c r="CH10" s="347"/>
      <c r="CI10" s="347"/>
      <c r="CJ10" s="347"/>
      <c r="CK10" s="347"/>
      <c r="CL10" s="347"/>
      <c r="CM10" s="347"/>
      <c r="CN10" s="347"/>
      <c r="CO10" s="347"/>
      <c r="CP10" s="347"/>
      <c r="CQ10" s="347"/>
      <c r="CR10" s="347"/>
      <c r="CS10" s="347"/>
      <c r="CT10" s="347"/>
      <c r="CU10" s="404" t="s">
        <v>4</v>
      </c>
      <c r="CV10" s="405"/>
      <c r="CW10" s="2"/>
      <c r="CY10" s="417"/>
    </row>
    <row r="11" spans="1:103" s="1" customFormat="1" ht="20.100000000000001" customHeight="1">
      <c r="A11" s="348"/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406"/>
      <c r="AF11" s="407"/>
      <c r="AG11" s="52"/>
      <c r="AH11" s="51"/>
      <c r="AI11" s="348"/>
      <c r="AJ11" s="349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349"/>
      <c r="AX11" s="349"/>
      <c r="AY11" s="349"/>
      <c r="AZ11" s="349"/>
      <c r="BA11" s="349"/>
      <c r="BB11" s="349"/>
      <c r="BC11" s="349"/>
      <c r="BD11" s="349"/>
      <c r="BE11" s="349"/>
      <c r="BF11" s="349"/>
      <c r="BG11" s="349"/>
      <c r="BH11" s="349"/>
      <c r="BI11" s="349"/>
      <c r="BJ11" s="349"/>
      <c r="BK11" s="349"/>
      <c r="BL11" s="349"/>
      <c r="BM11" s="406"/>
      <c r="BN11" s="407"/>
      <c r="BO11" s="54"/>
      <c r="BQ11" s="348"/>
      <c r="BR11" s="349"/>
      <c r="BS11" s="349"/>
      <c r="BT11" s="349"/>
      <c r="BU11" s="349"/>
      <c r="BV11" s="349"/>
      <c r="BW11" s="349"/>
      <c r="BX11" s="349"/>
      <c r="BY11" s="349"/>
      <c r="BZ11" s="349"/>
      <c r="CA11" s="349"/>
      <c r="CB11" s="349"/>
      <c r="CC11" s="349"/>
      <c r="CD11" s="349"/>
      <c r="CE11" s="349"/>
      <c r="CF11" s="349"/>
      <c r="CG11" s="349"/>
      <c r="CH11" s="349"/>
      <c r="CI11" s="349"/>
      <c r="CJ11" s="349"/>
      <c r="CK11" s="349"/>
      <c r="CL11" s="349"/>
      <c r="CM11" s="349"/>
      <c r="CN11" s="349"/>
      <c r="CO11" s="349"/>
      <c r="CP11" s="349"/>
      <c r="CQ11" s="349"/>
      <c r="CR11" s="349"/>
      <c r="CS11" s="349"/>
      <c r="CT11" s="349"/>
      <c r="CU11" s="406"/>
      <c r="CV11" s="407"/>
      <c r="CW11" s="2"/>
      <c r="CY11" s="417"/>
    </row>
    <row r="12" spans="1:103" s="1" customFormat="1" ht="16.5" customHeight="1">
      <c r="A12" s="393"/>
      <c r="B12" s="394"/>
      <c r="C12" s="394"/>
      <c r="D12" s="394"/>
      <c r="E12" s="394"/>
      <c r="F12" s="394"/>
      <c r="G12" s="408" t="s">
        <v>106</v>
      </c>
      <c r="H12" s="409"/>
      <c r="I12" s="333" t="s">
        <v>105</v>
      </c>
      <c r="J12" s="351"/>
      <c r="K12" s="351"/>
      <c r="L12" s="351"/>
      <c r="M12" s="351"/>
      <c r="N12" s="352"/>
      <c r="O12" s="320" t="s">
        <v>104</v>
      </c>
      <c r="P12" s="321"/>
      <c r="Q12" s="15" t="s">
        <v>103</v>
      </c>
      <c r="R12" s="16"/>
      <c r="S12" s="15" t="s">
        <v>102</v>
      </c>
      <c r="T12" s="17"/>
      <c r="U12" s="333" t="s">
        <v>115</v>
      </c>
      <c r="V12" s="334"/>
      <c r="W12" s="334"/>
      <c r="X12" s="334"/>
      <c r="Y12" s="334"/>
      <c r="Z12" s="334"/>
      <c r="AA12" s="334"/>
      <c r="AB12" s="334"/>
      <c r="AC12" s="335"/>
      <c r="AD12" s="20"/>
      <c r="AE12" s="21"/>
      <c r="AF12" s="22"/>
      <c r="AG12" s="52"/>
      <c r="AH12" s="51"/>
      <c r="AI12" s="393"/>
      <c r="AJ12" s="394"/>
      <c r="AK12" s="394"/>
      <c r="AL12" s="394"/>
      <c r="AM12" s="394"/>
      <c r="AN12" s="394"/>
      <c r="AO12" s="408" t="s">
        <v>106</v>
      </c>
      <c r="AP12" s="409"/>
      <c r="AQ12" s="333" t="s">
        <v>105</v>
      </c>
      <c r="AR12" s="351"/>
      <c r="AS12" s="351"/>
      <c r="AT12" s="351"/>
      <c r="AU12" s="351"/>
      <c r="AV12" s="352"/>
      <c r="AW12" s="320" t="s">
        <v>104</v>
      </c>
      <c r="AX12" s="321"/>
      <c r="AY12" s="15" t="s">
        <v>103</v>
      </c>
      <c r="AZ12" s="16"/>
      <c r="BA12" s="15" t="s">
        <v>102</v>
      </c>
      <c r="BB12" s="17"/>
      <c r="BC12" s="333" t="s">
        <v>115</v>
      </c>
      <c r="BD12" s="334"/>
      <c r="BE12" s="334"/>
      <c r="BF12" s="334"/>
      <c r="BG12" s="334"/>
      <c r="BH12" s="334"/>
      <c r="BI12" s="334"/>
      <c r="BJ12" s="334"/>
      <c r="BK12" s="335"/>
      <c r="BL12" s="20"/>
      <c r="BM12" s="21"/>
      <c r="BN12" s="22"/>
      <c r="BO12" s="54"/>
      <c r="BQ12" s="393"/>
      <c r="BR12" s="394"/>
      <c r="BS12" s="394"/>
      <c r="BT12" s="394"/>
      <c r="BU12" s="394"/>
      <c r="BV12" s="394"/>
      <c r="BW12" s="408" t="s">
        <v>106</v>
      </c>
      <c r="BX12" s="409"/>
      <c r="BY12" s="333" t="s">
        <v>105</v>
      </c>
      <c r="BZ12" s="351"/>
      <c r="CA12" s="351"/>
      <c r="CB12" s="351"/>
      <c r="CC12" s="351"/>
      <c r="CD12" s="352"/>
      <c r="CE12" s="320" t="s">
        <v>104</v>
      </c>
      <c r="CF12" s="321"/>
      <c r="CG12" s="15" t="s">
        <v>103</v>
      </c>
      <c r="CH12" s="16"/>
      <c r="CI12" s="15" t="s">
        <v>102</v>
      </c>
      <c r="CJ12" s="17"/>
      <c r="CK12" s="333" t="s">
        <v>115</v>
      </c>
      <c r="CL12" s="334"/>
      <c r="CM12" s="334"/>
      <c r="CN12" s="334"/>
      <c r="CO12" s="334"/>
      <c r="CP12" s="334"/>
      <c r="CQ12" s="334"/>
      <c r="CR12" s="334"/>
      <c r="CS12" s="335"/>
      <c r="CT12" s="20"/>
      <c r="CU12" s="21"/>
      <c r="CV12" s="22"/>
      <c r="CW12" s="2"/>
      <c r="CY12" s="417"/>
    </row>
    <row r="13" spans="1:103" s="1" customFormat="1" ht="16.5" customHeight="1">
      <c r="A13" s="387"/>
      <c r="B13" s="388"/>
      <c r="C13" s="388"/>
      <c r="D13" s="388"/>
      <c r="E13" s="388"/>
      <c r="F13" s="389"/>
      <c r="G13" s="400" t="s">
        <v>107</v>
      </c>
      <c r="H13" s="401"/>
      <c r="I13" s="395" t="str">
        <f>IF(入力シート!$E$8=0,"",入力シート!$E$8)</f>
        <v/>
      </c>
      <c r="J13" s="396"/>
      <c r="K13" s="329" t="str">
        <f>IF(入力シート!$G$8=0,"",入力シート!$G$8)</f>
        <v/>
      </c>
      <c r="L13" s="329"/>
      <c r="M13" s="329" t="str">
        <f>IF(入力シート!$I$8=0,"",入力シート!$I$8)</f>
        <v/>
      </c>
      <c r="N13" s="330"/>
      <c r="O13" s="422"/>
      <c r="P13" s="261"/>
      <c r="Q13" s="342" t="str">
        <f>IF($S$16="中　間","02",IF($S$16="予　定","01",IF($S$16="確　定","11",IF($S$16="修　正","12",IF($S$16="更　正","14","")))))</f>
        <v/>
      </c>
      <c r="R13" s="343" t="str">
        <f>IF(T15="中　間","B2",IF(T15="予　定","A2",IF(T15="確　定","E2",IF(T15="修　正","E4",IF(T15="更　正","E5","")))))</f>
        <v/>
      </c>
      <c r="S13" s="342" t="str">
        <f>IF(入力シート!$E$7=0,"",入力シート!$E$7)</f>
        <v/>
      </c>
      <c r="T13" s="343" t="str">
        <f>IF(入力シート!$E$7=0,"",入力シート!$E$7)</f>
        <v/>
      </c>
      <c r="U13" s="336" t="str">
        <f>IF(入力シート!$E$4=0,"",入力シート!$E$4)</f>
        <v/>
      </c>
      <c r="V13" s="337"/>
      <c r="W13" s="337"/>
      <c r="X13" s="337"/>
      <c r="Y13" s="337"/>
      <c r="Z13" s="337"/>
      <c r="AA13" s="337"/>
      <c r="AB13" s="337"/>
      <c r="AC13" s="338"/>
      <c r="AD13" s="23"/>
      <c r="AE13" s="24"/>
      <c r="AF13" s="25"/>
      <c r="AG13" s="52"/>
      <c r="AH13" s="51"/>
      <c r="AI13" s="387"/>
      <c r="AJ13" s="388"/>
      <c r="AK13" s="388"/>
      <c r="AL13" s="388"/>
      <c r="AM13" s="388"/>
      <c r="AN13" s="389"/>
      <c r="AO13" s="400" t="s">
        <v>107</v>
      </c>
      <c r="AP13" s="401"/>
      <c r="AQ13" s="395" t="str">
        <f>IF(入力シート!$E$8=0,"",入力シート!$E$8)</f>
        <v/>
      </c>
      <c r="AR13" s="396"/>
      <c r="AS13" s="329" t="str">
        <f>IF(入力シート!$G$8=0,"",入力シート!$G$8)</f>
        <v/>
      </c>
      <c r="AT13" s="329"/>
      <c r="AU13" s="329" t="str">
        <f>IF(入力シート!$I$8=0,"",入力シート!$I$8)</f>
        <v/>
      </c>
      <c r="AV13" s="330"/>
      <c r="AW13" s="422"/>
      <c r="AX13" s="261"/>
      <c r="AY13" s="342" t="str">
        <f>IF($S$16="中　間","02",IF($S$16="予　定","01",IF($S$16="確　定","11",IF($S$16="修　正","12",IF($S$16="更　正","14","")))))</f>
        <v/>
      </c>
      <c r="AZ13" s="343" t="str">
        <f>IF(BB15="中　間","B2",IF(BB15="予　定","A2",IF(BB15="確　定","E2",IF(BB15="修　正","E4",IF(BB15="更　正","E5","")))))</f>
        <v/>
      </c>
      <c r="BA13" s="342" t="str">
        <f>IF(入力シート!$E$7=0,"",入力シート!$E$7)</f>
        <v/>
      </c>
      <c r="BB13" s="343" t="str">
        <f>IF(入力シート!$E$7=0,"",入力シート!$E$7)</f>
        <v/>
      </c>
      <c r="BC13" s="336" t="str">
        <f>IF(入力シート!$E$4=0,"",入力シート!$E$4)</f>
        <v/>
      </c>
      <c r="BD13" s="337"/>
      <c r="BE13" s="337"/>
      <c r="BF13" s="337"/>
      <c r="BG13" s="337"/>
      <c r="BH13" s="337"/>
      <c r="BI13" s="337"/>
      <c r="BJ13" s="337"/>
      <c r="BK13" s="338"/>
      <c r="BL13" s="23"/>
      <c r="BM13" s="24"/>
      <c r="BN13" s="25"/>
      <c r="BO13" s="54"/>
      <c r="BQ13" s="387"/>
      <c r="BR13" s="388"/>
      <c r="BS13" s="388"/>
      <c r="BT13" s="388"/>
      <c r="BU13" s="388"/>
      <c r="BV13" s="389"/>
      <c r="BW13" s="400" t="s">
        <v>107</v>
      </c>
      <c r="BX13" s="401"/>
      <c r="BY13" s="395" t="str">
        <f>IF(入力シート!$E$8=0,"",入力シート!$E$8)</f>
        <v/>
      </c>
      <c r="BZ13" s="396"/>
      <c r="CA13" s="329" t="str">
        <f>IF(入力シート!$G$8=0,"",入力シート!$G$8)</f>
        <v/>
      </c>
      <c r="CB13" s="329"/>
      <c r="CC13" s="329" t="str">
        <f>IF(入力シート!$I$8=0,"",入力シート!$I$8)</f>
        <v/>
      </c>
      <c r="CD13" s="330"/>
      <c r="CE13" s="422"/>
      <c r="CF13" s="261"/>
      <c r="CG13" s="342" t="str">
        <f>IF($S$16="中　間","02",IF($S$16="予　定","01",IF($S$16="確　定","11",IF($S$16="修　正","12",IF($S$16="更　正","14","")))))</f>
        <v/>
      </c>
      <c r="CH13" s="343" t="str">
        <f>IF(CJ15="中　間","B2",IF(CJ15="予　定","A2",IF(CJ15="確　定","E2",IF(CJ15="修　正","E4",IF(CJ15="更　正","E5","")))))</f>
        <v/>
      </c>
      <c r="CI13" s="342" t="str">
        <f>IF(入力シート!$E$7=0,"",入力シート!$E$7)</f>
        <v/>
      </c>
      <c r="CJ13" s="343" t="str">
        <f>IF(入力シート!$E$7=0,"",入力シート!$E$7)</f>
        <v/>
      </c>
      <c r="CK13" s="336" t="str">
        <f>IF(入力シート!$E$4=0,"",入力シート!$E$4)</f>
        <v/>
      </c>
      <c r="CL13" s="337"/>
      <c r="CM13" s="337"/>
      <c r="CN13" s="337"/>
      <c r="CO13" s="337"/>
      <c r="CP13" s="337"/>
      <c r="CQ13" s="337"/>
      <c r="CR13" s="337"/>
      <c r="CS13" s="338"/>
      <c r="CT13" s="23"/>
      <c r="CU13" s="24"/>
      <c r="CV13" s="25"/>
      <c r="CW13" s="2"/>
      <c r="CY13" s="417"/>
    </row>
    <row r="14" spans="1:103" s="1" customFormat="1" ht="16.5" customHeight="1">
      <c r="A14" s="390"/>
      <c r="B14" s="391"/>
      <c r="C14" s="391"/>
      <c r="D14" s="391"/>
      <c r="E14" s="391"/>
      <c r="F14" s="392"/>
      <c r="G14" s="402"/>
      <c r="H14" s="403"/>
      <c r="I14" s="397" t="str">
        <f>IF(入力シート!$E$8=0,"",入力シート!$E$8)</f>
        <v/>
      </c>
      <c r="J14" s="398"/>
      <c r="K14" s="399"/>
      <c r="L14" s="399"/>
      <c r="M14" s="331"/>
      <c r="N14" s="332"/>
      <c r="O14" s="423"/>
      <c r="P14" s="424"/>
      <c r="Q14" s="344" t="str">
        <f>IF(S16="中　間","B2",IF(S16="予　定","A2",IF(S16="確　定","E2",IF(S16="修　正","E4",IF(S16="更　正","E5","")))))</f>
        <v/>
      </c>
      <c r="R14" s="345" t="str">
        <f>IF(T16="中　間","B2",IF(T16="予　定","A2",IF(T16="確　定","E2",IF(T16="修　正","E4",IF(T16="更　正","E5","")))))</f>
        <v/>
      </c>
      <c r="S14" s="344" t="str">
        <f>IF(入力シート!$E$7=0,"",入力シート!$E$7)</f>
        <v/>
      </c>
      <c r="T14" s="345" t="str">
        <f>IF(入力シート!$E$7=0,"",入力シート!$E$7)</f>
        <v/>
      </c>
      <c r="U14" s="339"/>
      <c r="V14" s="340"/>
      <c r="W14" s="340"/>
      <c r="X14" s="340"/>
      <c r="Y14" s="340"/>
      <c r="Z14" s="340"/>
      <c r="AA14" s="340"/>
      <c r="AB14" s="340"/>
      <c r="AC14" s="341"/>
      <c r="AD14" s="26"/>
      <c r="AE14" s="27"/>
      <c r="AF14" s="28"/>
      <c r="AG14" s="52"/>
      <c r="AH14" s="51"/>
      <c r="AI14" s="390"/>
      <c r="AJ14" s="391"/>
      <c r="AK14" s="391"/>
      <c r="AL14" s="391"/>
      <c r="AM14" s="391"/>
      <c r="AN14" s="392"/>
      <c r="AO14" s="402"/>
      <c r="AP14" s="403"/>
      <c r="AQ14" s="397" t="str">
        <f>IF(入力シート!$E$8=0,"",入力シート!$E$8)</f>
        <v/>
      </c>
      <c r="AR14" s="398"/>
      <c r="AS14" s="399"/>
      <c r="AT14" s="399"/>
      <c r="AU14" s="331"/>
      <c r="AV14" s="332"/>
      <c r="AW14" s="423"/>
      <c r="AX14" s="424"/>
      <c r="AY14" s="344" t="str">
        <f>IF(BA16="中　間","B2",IF(BA16="予　定","A2",IF(BA16="確　定","E2",IF(BA16="修　正","E4",IF(BA16="更　正","E5","")))))</f>
        <v/>
      </c>
      <c r="AZ14" s="345" t="str">
        <f>IF(BB16="中　間","B2",IF(BB16="予　定","A2",IF(BB16="確　定","E2",IF(BB16="修　正","E4",IF(BB16="更　正","E5","")))))</f>
        <v/>
      </c>
      <c r="BA14" s="344" t="str">
        <f>IF(入力シート!$E$7=0,"",入力シート!$E$7)</f>
        <v/>
      </c>
      <c r="BB14" s="345" t="str">
        <f>IF(入力シート!$E$7=0,"",入力シート!$E$7)</f>
        <v/>
      </c>
      <c r="BC14" s="339"/>
      <c r="BD14" s="340"/>
      <c r="BE14" s="340"/>
      <c r="BF14" s="340"/>
      <c r="BG14" s="340"/>
      <c r="BH14" s="340"/>
      <c r="BI14" s="340"/>
      <c r="BJ14" s="340"/>
      <c r="BK14" s="341"/>
      <c r="BL14" s="26"/>
      <c r="BM14" s="27"/>
      <c r="BN14" s="28"/>
      <c r="BO14" s="54"/>
      <c r="BQ14" s="390"/>
      <c r="BR14" s="391"/>
      <c r="BS14" s="391"/>
      <c r="BT14" s="391"/>
      <c r="BU14" s="391"/>
      <c r="BV14" s="392"/>
      <c r="BW14" s="402"/>
      <c r="BX14" s="403"/>
      <c r="BY14" s="397" t="str">
        <f>IF(入力シート!$E$8=0,"",入力シート!$E$8)</f>
        <v/>
      </c>
      <c r="BZ14" s="398"/>
      <c r="CA14" s="399"/>
      <c r="CB14" s="399"/>
      <c r="CC14" s="331"/>
      <c r="CD14" s="332"/>
      <c r="CE14" s="423"/>
      <c r="CF14" s="424"/>
      <c r="CG14" s="344" t="str">
        <f>IF(CI16="中　間","B2",IF(CI16="予　定","A2",IF(CI16="確　定","E2",IF(CI16="修　正","E4",IF(CI16="更　正","E5","")))))</f>
        <v/>
      </c>
      <c r="CH14" s="345" t="str">
        <f>IF(CJ16="中　間","B2",IF(CJ16="予　定","A2",IF(CJ16="確　定","E2",IF(CJ16="修　正","E4",IF(CJ16="更　正","E5","")))))</f>
        <v/>
      </c>
      <c r="CI14" s="344" t="str">
        <f>IF(入力シート!$E$7=0,"",入力シート!$E$7)</f>
        <v/>
      </c>
      <c r="CJ14" s="345" t="str">
        <f>IF(入力シート!$E$7=0,"",入力シート!$E$7)</f>
        <v/>
      </c>
      <c r="CK14" s="339"/>
      <c r="CL14" s="340"/>
      <c r="CM14" s="340"/>
      <c r="CN14" s="340"/>
      <c r="CO14" s="340"/>
      <c r="CP14" s="340"/>
      <c r="CQ14" s="340"/>
      <c r="CR14" s="340"/>
      <c r="CS14" s="341"/>
      <c r="CT14" s="26"/>
      <c r="CU14" s="27"/>
      <c r="CV14" s="28"/>
      <c r="CW14" s="2"/>
      <c r="CY14" s="417"/>
    </row>
    <row r="15" spans="1:103" s="1" customFormat="1" ht="16.5" customHeight="1">
      <c r="A15" s="350" t="s">
        <v>119</v>
      </c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33" t="s">
        <v>34</v>
      </c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2"/>
      <c r="AG15" s="52"/>
      <c r="AH15" s="51"/>
      <c r="AI15" s="350" t="s">
        <v>119</v>
      </c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33" t="s">
        <v>34</v>
      </c>
      <c r="BB15" s="351"/>
      <c r="BC15" s="351"/>
      <c r="BD15" s="351"/>
      <c r="BE15" s="351"/>
      <c r="BF15" s="351"/>
      <c r="BG15" s="351"/>
      <c r="BH15" s="351"/>
      <c r="BI15" s="351"/>
      <c r="BJ15" s="351"/>
      <c r="BK15" s="351"/>
      <c r="BL15" s="351"/>
      <c r="BM15" s="351"/>
      <c r="BN15" s="352"/>
      <c r="BO15" s="54"/>
      <c r="BQ15" s="350" t="s">
        <v>119</v>
      </c>
      <c r="BR15" s="350"/>
      <c r="BS15" s="350"/>
      <c r="BT15" s="350"/>
      <c r="BU15" s="350"/>
      <c r="BV15" s="350"/>
      <c r="BW15" s="350"/>
      <c r="BX15" s="350"/>
      <c r="BY15" s="350"/>
      <c r="BZ15" s="350"/>
      <c r="CA15" s="350"/>
      <c r="CB15" s="350"/>
      <c r="CC15" s="350"/>
      <c r="CD15" s="350"/>
      <c r="CE15" s="350"/>
      <c r="CF15" s="350"/>
      <c r="CG15" s="350"/>
      <c r="CH15" s="350"/>
      <c r="CI15" s="333" t="s">
        <v>34</v>
      </c>
      <c r="CJ15" s="351"/>
      <c r="CK15" s="351"/>
      <c r="CL15" s="351"/>
      <c r="CM15" s="351"/>
      <c r="CN15" s="351"/>
      <c r="CO15" s="351"/>
      <c r="CP15" s="351"/>
      <c r="CQ15" s="351"/>
      <c r="CR15" s="351"/>
      <c r="CS15" s="351"/>
      <c r="CT15" s="351"/>
      <c r="CU15" s="351"/>
      <c r="CV15" s="352"/>
      <c r="CW15" s="2"/>
      <c r="CY15" s="417"/>
    </row>
    <row r="16" spans="1:103" s="1" customFormat="1" ht="33" customHeight="1">
      <c r="A16" s="353" t="str">
        <f>IF(入力シート!$E$8=0,"",入力シート!$E$8)</f>
        <v/>
      </c>
      <c r="B16" s="354"/>
      <c r="C16" s="29" t="s">
        <v>109</v>
      </c>
      <c r="D16" s="319" t="str">
        <f>IF(入力シート!$G$8=0,"",入力シート!$G$8)</f>
        <v/>
      </c>
      <c r="E16" s="319"/>
      <c r="F16" s="5" t="s">
        <v>101</v>
      </c>
      <c r="G16" s="319" t="str">
        <f>IF(入力シート!$I$8=0,"",入力シート!$I$8)</f>
        <v/>
      </c>
      <c r="H16" s="319"/>
      <c r="I16" s="6" t="s">
        <v>5</v>
      </c>
      <c r="J16" s="319" t="str">
        <f>IF(入力シート!$E$9=0,"",入力シート!$E$9)</f>
        <v/>
      </c>
      <c r="K16" s="319"/>
      <c r="L16" s="4" t="s">
        <v>109</v>
      </c>
      <c r="M16" s="319" t="str">
        <f>IF(入力シート!$G$9=0,"",入力シート!$G$9)</f>
        <v/>
      </c>
      <c r="N16" s="319"/>
      <c r="O16" s="5" t="s">
        <v>101</v>
      </c>
      <c r="P16" s="319" t="str">
        <f>IF(入力シート!$I$9=0,"",入力シート!$I$9)</f>
        <v/>
      </c>
      <c r="Q16" s="319"/>
      <c r="R16" s="7" t="s">
        <v>6</v>
      </c>
      <c r="S16" s="384" t="str">
        <f>IF(入力シート!$E$11=0,"",入力シート!$E$11)</f>
        <v/>
      </c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6"/>
      <c r="AG16" s="52"/>
      <c r="AH16" s="51"/>
      <c r="AI16" s="353" t="str">
        <f>IF(入力シート!$E$8=0,"",入力シート!$E$8)</f>
        <v/>
      </c>
      <c r="AJ16" s="354"/>
      <c r="AK16" s="29" t="s">
        <v>109</v>
      </c>
      <c r="AL16" s="319" t="str">
        <f>IF(入力シート!$G$8=0,"",入力シート!$G$8)</f>
        <v/>
      </c>
      <c r="AM16" s="319"/>
      <c r="AN16" s="5" t="s">
        <v>101</v>
      </c>
      <c r="AO16" s="319" t="str">
        <f>IF(入力シート!$I$8=0,"",入力シート!$I$8)</f>
        <v/>
      </c>
      <c r="AP16" s="319"/>
      <c r="AQ16" s="6" t="s">
        <v>5</v>
      </c>
      <c r="AR16" s="319" t="str">
        <f>IF(入力シート!$E$9=0,"",入力シート!$E$9)</f>
        <v/>
      </c>
      <c r="AS16" s="319"/>
      <c r="AT16" s="4" t="s">
        <v>109</v>
      </c>
      <c r="AU16" s="319" t="str">
        <f>IF(入力シート!$G$9=0,"",入力シート!$G$9)</f>
        <v/>
      </c>
      <c r="AV16" s="319"/>
      <c r="AW16" s="5" t="s">
        <v>101</v>
      </c>
      <c r="AX16" s="319" t="str">
        <f>IF(入力シート!$I$9=0,"",入力シート!$I$9)</f>
        <v/>
      </c>
      <c r="AY16" s="319"/>
      <c r="AZ16" s="7" t="s">
        <v>6</v>
      </c>
      <c r="BA16" s="384" t="str">
        <f>IF(入力シート!$E$11=0,"",入力シート!$E$11)</f>
        <v/>
      </c>
      <c r="BB16" s="385"/>
      <c r="BC16" s="385"/>
      <c r="BD16" s="385"/>
      <c r="BE16" s="385"/>
      <c r="BF16" s="385"/>
      <c r="BG16" s="385"/>
      <c r="BH16" s="385"/>
      <c r="BI16" s="385"/>
      <c r="BJ16" s="385"/>
      <c r="BK16" s="385"/>
      <c r="BL16" s="385"/>
      <c r="BM16" s="385"/>
      <c r="BN16" s="386"/>
      <c r="BO16" s="54"/>
      <c r="BQ16" s="353" t="str">
        <f>IF(入力シート!$E$8=0,"",入力シート!$E$8)</f>
        <v/>
      </c>
      <c r="BR16" s="354"/>
      <c r="BS16" s="29" t="s">
        <v>109</v>
      </c>
      <c r="BT16" s="319" t="str">
        <f>IF(入力シート!$G$8=0,"",入力シート!$G$8)</f>
        <v/>
      </c>
      <c r="BU16" s="319"/>
      <c r="BV16" s="5" t="s">
        <v>101</v>
      </c>
      <c r="BW16" s="319" t="str">
        <f>IF(入力シート!$I$8=0,"",入力シート!$I$8)</f>
        <v/>
      </c>
      <c r="BX16" s="319"/>
      <c r="BY16" s="6" t="s">
        <v>5</v>
      </c>
      <c r="BZ16" s="319" t="str">
        <f>IF(入力シート!$E$9=0,"",入力シート!$E$9)</f>
        <v/>
      </c>
      <c r="CA16" s="319"/>
      <c r="CB16" s="4" t="s">
        <v>109</v>
      </c>
      <c r="CC16" s="319" t="str">
        <f>IF(入力シート!$G$9=0,"",入力シート!$G$9)</f>
        <v/>
      </c>
      <c r="CD16" s="319"/>
      <c r="CE16" s="5" t="s">
        <v>101</v>
      </c>
      <c r="CF16" s="319" t="str">
        <f>IF(入力シート!$I$9=0,"",入力シート!$I$9)</f>
        <v/>
      </c>
      <c r="CG16" s="319"/>
      <c r="CH16" s="7" t="s">
        <v>6</v>
      </c>
      <c r="CI16" s="384" t="str">
        <f>IF(入力シート!$E$11=0,"",入力シート!$E$11)</f>
        <v/>
      </c>
      <c r="CJ16" s="385"/>
      <c r="CK16" s="385"/>
      <c r="CL16" s="385"/>
      <c r="CM16" s="385"/>
      <c r="CN16" s="385"/>
      <c r="CO16" s="385"/>
      <c r="CP16" s="385"/>
      <c r="CQ16" s="385"/>
      <c r="CR16" s="385"/>
      <c r="CS16" s="385"/>
      <c r="CT16" s="385"/>
      <c r="CU16" s="385"/>
      <c r="CV16" s="386"/>
      <c r="CW16" s="2"/>
      <c r="CY16" s="417"/>
    </row>
    <row r="17" spans="1:103" s="1" customFormat="1" ht="10.5" customHeight="1">
      <c r="A17" s="310" t="s">
        <v>37</v>
      </c>
      <c r="B17" s="311"/>
      <c r="C17" s="280" t="s">
        <v>7</v>
      </c>
      <c r="D17" s="281"/>
      <c r="E17" s="281"/>
      <c r="F17" s="281"/>
      <c r="G17" s="281"/>
      <c r="H17" s="282"/>
      <c r="I17" s="316">
        <v>1</v>
      </c>
      <c r="J17" s="316"/>
      <c r="K17" s="309" t="s">
        <v>11</v>
      </c>
      <c r="L17" s="318"/>
      <c r="M17" s="304" t="s">
        <v>12</v>
      </c>
      <c r="N17" s="306"/>
      <c r="O17" s="317" t="s">
        <v>13</v>
      </c>
      <c r="P17" s="304"/>
      <c r="Q17" s="304" t="s">
        <v>14</v>
      </c>
      <c r="R17" s="304"/>
      <c r="S17" s="304" t="s">
        <v>11</v>
      </c>
      <c r="T17" s="305"/>
      <c r="U17" s="317" t="s">
        <v>12</v>
      </c>
      <c r="V17" s="304"/>
      <c r="W17" s="304" t="s">
        <v>15</v>
      </c>
      <c r="X17" s="304"/>
      <c r="Y17" s="304" t="s">
        <v>14</v>
      </c>
      <c r="Z17" s="305"/>
      <c r="AA17" s="307" t="s">
        <v>11</v>
      </c>
      <c r="AB17" s="304"/>
      <c r="AC17" s="304" t="s">
        <v>12</v>
      </c>
      <c r="AD17" s="304"/>
      <c r="AE17" s="308" t="s">
        <v>16</v>
      </c>
      <c r="AF17" s="309"/>
      <c r="AG17" s="52"/>
      <c r="AH17" s="51"/>
      <c r="AI17" s="310" t="s">
        <v>37</v>
      </c>
      <c r="AJ17" s="311"/>
      <c r="AK17" s="280" t="s">
        <v>7</v>
      </c>
      <c r="AL17" s="281"/>
      <c r="AM17" s="281"/>
      <c r="AN17" s="281"/>
      <c r="AO17" s="281"/>
      <c r="AP17" s="282"/>
      <c r="AQ17" s="316">
        <v>1</v>
      </c>
      <c r="AR17" s="316"/>
      <c r="AS17" s="309" t="s">
        <v>11</v>
      </c>
      <c r="AT17" s="318"/>
      <c r="AU17" s="304" t="s">
        <v>12</v>
      </c>
      <c r="AV17" s="306"/>
      <c r="AW17" s="317" t="s">
        <v>13</v>
      </c>
      <c r="AX17" s="304"/>
      <c r="AY17" s="304" t="s">
        <v>14</v>
      </c>
      <c r="AZ17" s="304"/>
      <c r="BA17" s="304" t="s">
        <v>11</v>
      </c>
      <c r="BB17" s="305"/>
      <c r="BC17" s="317" t="s">
        <v>12</v>
      </c>
      <c r="BD17" s="304"/>
      <c r="BE17" s="304" t="s">
        <v>15</v>
      </c>
      <c r="BF17" s="304"/>
      <c r="BG17" s="304" t="s">
        <v>14</v>
      </c>
      <c r="BH17" s="305"/>
      <c r="BI17" s="307" t="s">
        <v>11</v>
      </c>
      <c r="BJ17" s="304"/>
      <c r="BK17" s="304" t="s">
        <v>12</v>
      </c>
      <c r="BL17" s="304"/>
      <c r="BM17" s="308" t="s">
        <v>16</v>
      </c>
      <c r="BN17" s="309"/>
      <c r="BO17" s="54"/>
      <c r="BQ17" s="310" t="s">
        <v>37</v>
      </c>
      <c r="BR17" s="311"/>
      <c r="BS17" s="280" t="s">
        <v>7</v>
      </c>
      <c r="BT17" s="281"/>
      <c r="BU17" s="281"/>
      <c r="BV17" s="281"/>
      <c r="BW17" s="281"/>
      <c r="BX17" s="282"/>
      <c r="BY17" s="316">
        <v>1</v>
      </c>
      <c r="BZ17" s="316"/>
      <c r="CA17" s="309" t="s">
        <v>11</v>
      </c>
      <c r="CB17" s="318"/>
      <c r="CC17" s="304" t="s">
        <v>12</v>
      </c>
      <c r="CD17" s="306"/>
      <c r="CE17" s="317" t="s">
        <v>13</v>
      </c>
      <c r="CF17" s="304"/>
      <c r="CG17" s="304" t="s">
        <v>14</v>
      </c>
      <c r="CH17" s="304"/>
      <c r="CI17" s="304" t="s">
        <v>11</v>
      </c>
      <c r="CJ17" s="305"/>
      <c r="CK17" s="317" t="s">
        <v>12</v>
      </c>
      <c r="CL17" s="304"/>
      <c r="CM17" s="304" t="s">
        <v>15</v>
      </c>
      <c r="CN17" s="304"/>
      <c r="CO17" s="304" t="s">
        <v>14</v>
      </c>
      <c r="CP17" s="305"/>
      <c r="CQ17" s="307" t="s">
        <v>11</v>
      </c>
      <c r="CR17" s="304"/>
      <c r="CS17" s="304" t="s">
        <v>12</v>
      </c>
      <c r="CT17" s="304"/>
      <c r="CU17" s="308" t="s">
        <v>16</v>
      </c>
      <c r="CV17" s="309"/>
      <c r="CW17" s="2"/>
      <c r="CY17" s="417"/>
    </row>
    <row r="18" spans="1:103" s="1" customFormat="1" ht="22.5" customHeight="1">
      <c r="A18" s="312"/>
      <c r="B18" s="313"/>
      <c r="C18" s="283"/>
      <c r="D18" s="284"/>
      <c r="E18" s="284"/>
      <c r="F18" s="284"/>
      <c r="G18" s="284"/>
      <c r="H18" s="285"/>
      <c r="I18" s="316"/>
      <c r="J18" s="316"/>
      <c r="K18" s="302" t="str">
        <f>IF(入力シート!$E$27&gt;99999999999,"",IF(LEN(入力シート!$E$12)&gt;10,MID(入力シート!$E$12,LEN(入力シート!$E$12)-10,1)," "))</f>
        <v xml:space="preserve"> </v>
      </c>
      <c r="L18" s="288"/>
      <c r="M18" s="300" t="str">
        <f>IF(入力シート!$E$27&gt;99999999999,"",IF(LEN(入力シート!$E$12)&gt;9,MID(入力シート!$E$12,LEN(入力シート!$E$12)-9,1)," "))</f>
        <v xml:space="preserve"> </v>
      </c>
      <c r="N18" s="134"/>
      <c r="O18" s="303" t="str">
        <f>IF(入力シート!$E$27&gt;99999999999,"",IF(LEN(入力シート!$E$12)&gt;8,MID(入力シート!$E$12,LEN(入力シート!$E$12)-8,1)," "))</f>
        <v xml:space="preserve"> </v>
      </c>
      <c r="P18" s="300"/>
      <c r="Q18" s="300" t="str">
        <f>IF(入力シート!$E$27&gt;99999999999,"",IF(LEN(入力シート!$E$12)&gt;7,MID(入力シート!$E$12,LEN(入力シート!$E$12)-7,1)," "))</f>
        <v xml:space="preserve"> </v>
      </c>
      <c r="R18" s="300"/>
      <c r="S18" s="300" t="str">
        <f>IF(入力シート!$E$27&gt;99999999999,"",IF(LEN(入力シート!$E$12)&gt;6,MID(入力シート!$E$12,LEN(入力シート!$E$12)-6,1)," "))</f>
        <v xml:space="preserve"> </v>
      </c>
      <c r="T18" s="301"/>
      <c r="U18" s="303" t="str">
        <f>IF(入力シート!$E$27&gt;99999999999,"",IF(LEN(入力シート!$E$12)&gt;5,MID(入力シート!$E$12,LEN(入力シート!$E$12)-5,1)," "))</f>
        <v xml:space="preserve"> </v>
      </c>
      <c r="V18" s="300"/>
      <c r="W18" s="300" t="str">
        <f>IF(入力シート!$E$27&gt;99999999999,"",IF(LEN(入力シート!$E$12)&gt;4,MID(入力シート!$E$12,LEN(入力シート!$E$12)-4,1)," "))</f>
        <v xml:space="preserve"> </v>
      </c>
      <c r="X18" s="300"/>
      <c r="Y18" s="300" t="str">
        <f>IF(入力シート!$E$27&gt;99999999999,"",IF(LEN(入力シート!$E$12)&gt;3,MID(入力シート!$E$12,LEN(入力シート!$E$12)-3,1)," "))</f>
        <v xml:space="preserve"> </v>
      </c>
      <c r="Z18" s="301"/>
      <c r="AA18" s="289" t="str">
        <f>IF(入力シート!$E$27&gt;99999999999,"",IF(LEN(入力シート!$E$12)&gt;2,MID(入力シート!$E$12,LEN(入力シート!$E$12)-2,1)," "))</f>
        <v xml:space="preserve"> </v>
      </c>
      <c r="AB18" s="300"/>
      <c r="AC18" s="300" t="str">
        <f>IF(入力シート!$E$27&gt;99999999999,"",IF(LEN(入力シート!$E$12)&gt;1,MID(入力シート!$E$12,LEN(入力シート!$E$12)-1,1)," "))</f>
        <v xml:space="preserve"> </v>
      </c>
      <c r="AD18" s="300"/>
      <c r="AE18" s="135" t="str">
        <f>IF(入力シート!$E$27&gt;99999999999,"",IF(入力シート!$E$12=0,"",IF(LEN(入力シート!$E$12)&gt;0,MID(入力シート!$E$12,LEN(入力シート!$E$12),1)," ")))</f>
        <v/>
      </c>
      <c r="AF18" s="302"/>
      <c r="AG18" s="52"/>
      <c r="AH18" s="51"/>
      <c r="AI18" s="312"/>
      <c r="AJ18" s="313"/>
      <c r="AK18" s="283"/>
      <c r="AL18" s="284"/>
      <c r="AM18" s="284"/>
      <c r="AN18" s="284"/>
      <c r="AO18" s="284"/>
      <c r="AP18" s="285"/>
      <c r="AQ18" s="316"/>
      <c r="AR18" s="316"/>
      <c r="AS18" s="302" t="str">
        <f>K18</f>
        <v xml:space="preserve"> </v>
      </c>
      <c r="AT18" s="288"/>
      <c r="AU18" s="300" t="str">
        <f>M18</f>
        <v xml:space="preserve"> </v>
      </c>
      <c r="AV18" s="134"/>
      <c r="AW18" s="303" t="str">
        <f>O18</f>
        <v xml:space="preserve"> </v>
      </c>
      <c r="AX18" s="300"/>
      <c r="AY18" s="300" t="str">
        <f>Q18</f>
        <v xml:space="preserve"> </v>
      </c>
      <c r="AZ18" s="300"/>
      <c r="BA18" s="300" t="str">
        <f>S18</f>
        <v xml:space="preserve"> </v>
      </c>
      <c r="BB18" s="301"/>
      <c r="BC18" s="303" t="str">
        <f>U18</f>
        <v xml:space="preserve"> </v>
      </c>
      <c r="BD18" s="300"/>
      <c r="BE18" s="300" t="str">
        <f>W18</f>
        <v xml:space="preserve"> </v>
      </c>
      <c r="BF18" s="300"/>
      <c r="BG18" s="300" t="str">
        <f>Y18</f>
        <v xml:space="preserve"> </v>
      </c>
      <c r="BH18" s="301"/>
      <c r="BI18" s="289" t="str">
        <f>AA18</f>
        <v xml:space="preserve"> </v>
      </c>
      <c r="BJ18" s="300"/>
      <c r="BK18" s="300" t="str">
        <f>AC18</f>
        <v xml:space="preserve"> </v>
      </c>
      <c r="BL18" s="300"/>
      <c r="BM18" s="135" t="str">
        <f>AE18</f>
        <v/>
      </c>
      <c r="BN18" s="302"/>
      <c r="BO18" s="54"/>
      <c r="BQ18" s="312"/>
      <c r="BR18" s="313"/>
      <c r="BS18" s="283"/>
      <c r="BT18" s="284"/>
      <c r="BU18" s="284"/>
      <c r="BV18" s="284"/>
      <c r="BW18" s="284"/>
      <c r="BX18" s="285"/>
      <c r="BY18" s="316"/>
      <c r="BZ18" s="316"/>
      <c r="CA18" s="302" t="str">
        <f>K18</f>
        <v xml:space="preserve"> </v>
      </c>
      <c r="CB18" s="288"/>
      <c r="CC18" s="300" t="str">
        <f>M18</f>
        <v xml:space="preserve"> </v>
      </c>
      <c r="CD18" s="134"/>
      <c r="CE18" s="303" t="str">
        <f>O18</f>
        <v xml:space="preserve"> </v>
      </c>
      <c r="CF18" s="300"/>
      <c r="CG18" s="300" t="str">
        <f>Q18</f>
        <v xml:space="preserve"> </v>
      </c>
      <c r="CH18" s="300"/>
      <c r="CI18" s="300" t="str">
        <f>S18</f>
        <v xml:space="preserve"> </v>
      </c>
      <c r="CJ18" s="301"/>
      <c r="CK18" s="303" t="str">
        <f>U18</f>
        <v xml:space="preserve"> </v>
      </c>
      <c r="CL18" s="300"/>
      <c r="CM18" s="300" t="str">
        <f>W18</f>
        <v xml:space="preserve"> </v>
      </c>
      <c r="CN18" s="300"/>
      <c r="CO18" s="300" t="str">
        <f>Y18</f>
        <v xml:space="preserve"> </v>
      </c>
      <c r="CP18" s="301"/>
      <c r="CQ18" s="289" t="str">
        <f>AA18</f>
        <v xml:space="preserve"> </v>
      </c>
      <c r="CR18" s="300"/>
      <c r="CS18" s="300" t="str">
        <f>AC18</f>
        <v xml:space="preserve"> </v>
      </c>
      <c r="CT18" s="300"/>
      <c r="CU18" s="135" t="str">
        <f>AE18</f>
        <v/>
      </c>
      <c r="CV18" s="302"/>
      <c r="CW18" s="2"/>
      <c r="CY18" s="417"/>
    </row>
    <row r="19" spans="1:103" ht="16.5" customHeight="1">
      <c r="A19" s="312"/>
      <c r="B19" s="313"/>
      <c r="C19" s="280" t="s">
        <v>8</v>
      </c>
      <c r="D19" s="281"/>
      <c r="E19" s="281"/>
      <c r="F19" s="281"/>
      <c r="G19" s="281"/>
      <c r="H19" s="282"/>
      <c r="I19" s="260">
        <v>2</v>
      </c>
      <c r="J19" s="260"/>
      <c r="K19" s="268" t="str">
        <f>IF(入力シート!$E$27&gt;99999999999,"",IF(LEN(入力シート!$E$13)&gt;10,MID(入力シート!$E$13,LEN(入力シート!$E$13)-10,1)," "))</f>
        <v xml:space="preserve"> </v>
      </c>
      <c r="L19" s="264"/>
      <c r="M19" s="128" t="str">
        <f>IF(入力シート!$E$27&gt;99999999999,"",IF(LEN(入力シート!$E$13)&gt;9,MID(入力シート!$E$13,LEN(入力シート!$E$13)-9,1)," "))</f>
        <v xml:space="preserve"> </v>
      </c>
      <c r="N19" s="129"/>
      <c r="O19" s="131" t="str">
        <f>IF(入力シート!$E$27&gt;99999999999,"",IF(LEN(入力シート!$E$13)&gt;8,MID(入力シート!$E$13,LEN(入力シート!$E$13)-8,1)," "))</f>
        <v xml:space="preserve"> </v>
      </c>
      <c r="P19" s="128"/>
      <c r="Q19" s="128" t="str">
        <f>IF(入力シート!$E$27&gt;99999999999,"",IF(LEN(入力シート!$E$13)&gt;7,MID(入力シート!$E$13,LEN(入力シート!$E$13)-7,1)," "))</f>
        <v xml:space="preserve"> </v>
      </c>
      <c r="R19" s="128"/>
      <c r="S19" s="132" t="str">
        <f>IF(入力シート!$E$27&gt;99999999999,"",IF(LEN(入力シート!$E$13)&gt;6,MID(入力シート!$E$13,LEN(入力シート!$E$13)-6,1)," "))</f>
        <v xml:space="preserve"> </v>
      </c>
      <c r="T19" s="133"/>
      <c r="U19" s="131" t="str">
        <f>IF(入力シート!$E$27&gt;99999999999,"",IF(LEN(入力シート!$E$13)&gt;5,MID(入力シート!$E$13,LEN(入力シート!$E$13)-5,1)," "))</f>
        <v xml:space="preserve"> </v>
      </c>
      <c r="V19" s="128"/>
      <c r="W19" s="128" t="str">
        <f>IF(入力シート!$E$27&gt;99999999999,"",IF(LEN(入力シート!$E$13)&gt;4,MID(入力シート!$E$13,LEN(入力シート!$E$13)-4,1)," "))</f>
        <v xml:space="preserve"> </v>
      </c>
      <c r="X19" s="128"/>
      <c r="Y19" s="128" t="str">
        <f>IF(入力シート!$E$27&gt;99999999999,"",IF(LEN(入力シート!$E$13)&gt;3,MID(入力シート!$E$13,LEN(入力シート!$E$13)-3,1)," "))</f>
        <v xml:space="preserve"> </v>
      </c>
      <c r="Z19" s="130"/>
      <c r="AA19" s="136" t="str">
        <f>IF(入力シート!$E$27&gt;99999999999,"",IF(LEN(入力シート!$E$13)&gt;2,MID(入力シート!$E$13,LEN(入力シート!$E$13)-2,1)," "))</f>
        <v xml:space="preserve"> </v>
      </c>
      <c r="AB19" s="128"/>
      <c r="AC19" s="128" t="str">
        <f>IF(入力シート!$E$27&gt;99999999999,"",IF(LEN(入力シート!$E$13)&gt;1,MID(入力シート!$E$13,LEN(入力シート!$E$13)-1,1)," "))</f>
        <v xml:space="preserve"> </v>
      </c>
      <c r="AD19" s="128"/>
      <c r="AE19" s="279" t="str">
        <f>IF(入力シート!$E$27&gt;99999999999,"",IF(入力シート!$E$13=0,"",IF(LEN(入力シート!$E$13)&gt;0,MID(入力シート!$E$13,LEN(入力シート!$E$13),1)," ")))</f>
        <v/>
      </c>
      <c r="AF19" s="265"/>
      <c r="AG19" s="52"/>
      <c r="AH19" s="51"/>
      <c r="AI19" s="312"/>
      <c r="AJ19" s="313"/>
      <c r="AK19" s="280" t="s">
        <v>8</v>
      </c>
      <c r="AL19" s="281"/>
      <c r="AM19" s="281"/>
      <c r="AN19" s="281"/>
      <c r="AO19" s="281"/>
      <c r="AP19" s="282"/>
      <c r="AQ19" s="260">
        <v>2</v>
      </c>
      <c r="AR19" s="260"/>
      <c r="AS19" s="265" t="str">
        <f>K19</f>
        <v xml:space="preserve"> </v>
      </c>
      <c r="AT19" s="266"/>
      <c r="AU19" s="128" t="str">
        <f>M19</f>
        <v xml:space="preserve"> </v>
      </c>
      <c r="AV19" s="129"/>
      <c r="AW19" s="131" t="str">
        <f>O19</f>
        <v xml:space="preserve"> </v>
      </c>
      <c r="AX19" s="128"/>
      <c r="AY19" s="128" t="str">
        <f>Q19</f>
        <v xml:space="preserve"> </v>
      </c>
      <c r="AZ19" s="128"/>
      <c r="BA19" s="128" t="str">
        <f>S19</f>
        <v xml:space="preserve"> </v>
      </c>
      <c r="BB19" s="130"/>
      <c r="BC19" s="131" t="str">
        <f>U19</f>
        <v xml:space="preserve"> </v>
      </c>
      <c r="BD19" s="128"/>
      <c r="BE19" s="128" t="str">
        <f>W19</f>
        <v xml:space="preserve"> </v>
      </c>
      <c r="BF19" s="128"/>
      <c r="BG19" s="128" t="str">
        <f>Y19</f>
        <v xml:space="preserve"> </v>
      </c>
      <c r="BH19" s="130"/>
      <c r="BI19" s="136" t="str">
        <f>AA19</f>
        <v xml:space="preserve"> </v>
      </c>
      <c r="BJ19" s="128"/>
      <c r="BK19" s="128" t="str">
        <f>AC19</f>
        <v xml:space="preserve"> </v>
      </c>
      <c r="BL19" s="128"/>
      <c r="BM19" s="279" t="str">
        <f>AE19</f>
        <v/>
      </c>
      <c r="BN19" s="265"/>
      <c r="BO19" s="54"/>
      <c r="BP19" s="1"/>
      <c r="BQ19" s="312"/>
      <c r="BR19" s="313"/>
      <c r="BS19" s="280" t="s">
        <v>8</v>
      </c>
      <c r="BT19" s="281"/>
      <c r="BU19" s="281"/>
      <c r="BV19" s="281"/>
      <c r="BW19" s="281"/>
      <c r="BX19" s="282"/>
      <c r="BY19" s="260">
        <v>2</v>
      </c>
      <c r="BZ19" s="260"/>
      <c r="CA19" s="265" t="str">
        <f>K19</f>
        <v xml:space="preserve"> </v>
      </c>
      <c r="CB19" s="266"/>
      <c r="CC19" s="128" t="str">
        <f>M19</f>
        <v xml:space="preserve"> </v>
      </c>
      <c r="CD19" s="129"/>
      <c r="CE19" s="131" t="str">
        <f>O19</f>
        <v xml:space="preserve"> </v>
      </c>
      <c r="CF19" s="128"/>
      <c r="CG19" s="128" t="str">
        <f>Q19</f>
        <v xml:space="preserve"> </v>
      </c>
      <c r="CH19" s="128"/>
      <c r="CI19" s="128" t="str">
        <f>S19</f>
        <v xml:space="preserve"> </v>
      </c>
      <c r="CJ19" s="130"/>
      <c r="CK19" s="131" t="str">
        <f>U19</f>
        <v xml:space="preserve"> </v>
      </c>
      <c r="CL19" s="128"/>
      <c r="CM19" s="128" t="str">
        <f>W19</f>
        <v xml:space="preserve"> </v>
      </c>
      <c r="CN19" s="128"/>
      <c r="CO19" s="128" t="str">
        <f>Y19</f>
        <v xml:space="preserve"> </v>
      </c>
      <c r="CP19" s="130"/>
      <c r="CQ19" s="136" t="str">
        <f>AA19</f>
        <v xml:space="preserve"> </v>
      </c>
      <c r="CR19" s="128"/>
      <c r="CS19" s="128" t="str">
        <f>AC19</f>
        <v xml:space="preserve"> </v>
      </c>
      <c r="CT19" s="128"/>
      <c r="CU19" s="279" t="str">
        <f>AE19</f>
        <v/>
      </c>
      <c r="CV19" s="265"/>
      <c r="CW19" s="2"/>
      <c r="CY19" s="417"/>
    </row>
    <row r="20" spans="1:103" ht="16.5" customHeight="1">
      <c r="A20" s="312"/>
      <c r="B20" s="313"/>
      <c r="C20" s="283"/>
      <c r="D20" s="284"/>
      <c r="E20" s="284"/>
      <c r="F20" s="284"/>
      <c r="G20" s="284"/>
      <c r="H20" s="285"/>
      <c r="I20" s="260"/>
      <c r="J20" s="260"/>
      <c r="K20" s="288" t="str">
        <f>IF(入力シート!$E$27&gt;99999999999,"",IF(LEN(入力シート!$E$12)&gt;10,MID(入力シート!$E$12,LEN(入力シート!$E$12)-10,1)," "))</f>
        <v xml:space="preserve"> </v>
      </c>
      <c r="L20" s="289"/>
      <c r="M20" s="128" t="str">
        <f>IF(入力シート!$E$27&gt;99999999999,"",IF(LEN(入力シート!$E$12)&gt;9,MID(入力シート!$E$12,LEN(入力シート!$E$12)-9,1)," "))</f>
        <v xml:space="preserve"> </v>
      </c>
      <c r="N20" s="129"/>
      <c r="O20" s="131" t="str">
        <f>IF(入力シート!$E$27&gt;99999999999,"",IF(LEN(入力シート!$E$12)&gt;8,MID(入力シート!$E$12,LEN(入力シート!$E$12)-8,1)," "))</f>
        <v xml:space="preserve"> </v>
      </c>
      <c r="P20" s="128"/>
      <c r="Q20" s="128" t="str">
        <f>IF(入力シート!$E$27&gt;99999999999,"",IF(LEN(入力シート!$E$12)&gt;7,MID(入力シート!$E$12,LEN(入力シート!$E$12)-7,1)," "))</f>
        <v xml:space="preserve"> </v>
      </c>
      <c r="R20" s="128"/>
      <c r="S20" s="134" t="str">
        <f>IF(入力シート!$E$27&gt;99999999999,"",IF(LEN(入力シート!$E$12)&gt;6,MID(入力シート!$E$12,LEN(入力シート!$E$12)-6,1)," "))</f>
        <v xml:space="preserve"> </v>
      </c>
      <c r="T20" s="135"/>
      <c r="U20" s="131" t="str">
        <f>IF(入力シート!$E$27&gt;99999999999,"",IF(LEN(入力シート!$E$12)&gt;5,MID(入力シート!$E$12,LEN(入力シート!$E$12)-5,1)," "))</f>
        <v xml:space="preserve"> </v>
      </c>
      <c r="V20" s="128"/>
      <c r="W20" s="128" t="str">
        <f>IF(入力シート!$E$27&gt;99999999999,"",IF(LEN(入力シート!$E$12)&gt;4,MID(入力シート!$E$12,LEN(入力シート!$E$12)-4,1)," "))</f>
        <v xml:space="preserve"> </v>
      </c>
      <c r="X20" s="128"/>
      <c r="Y20" s="128" t="str">
        <f>IF(入力シート!$E$27&gt;99999999999,"",IF(LEN(入力シート!$E$12)&gt;3,MID(入力シート!$E$12,LEN(入力シート!$E$12)-3,1)," "))</f>
        <v xml:space="preserve"> </v>
      </c>
      <c r="Z20" s="130"/>
      <c r="AA20" s="136" t="str">
        <f>IF(入力シート!$E$27&gt;99999999999,"",IF(LEN(入力シート!$E$12)&gt;2,MID(入力シート!$E$12,LEN(入力シート!$E$12)-2,1)," "))</f>
        <v xml:space="preserve"> </v>
      </c>
      <c r="AB20" s="128"/>
      <c r="AC20" s="128" t="str">
        <f>IF(入力シート!$E$27&gt;99999999999,"",IF(LEN(入力シート!$E$12)&gt;1,MID(入力シート!$E$12,LEN(入力シート!$E$12)-1,1)," "))</f>
        <v xml:space="preserve"> </v>
      </c>
      <c r="AD20" s="128"/>
      <c r="AE20" s="279" t="str">
        <f>IF(入力シート!$E$27&gt;99999999999,"",IF(入力シート!$E$12=0,"",IF(LEN(入力シート!$E$12)&gt;0,MID(入力シート!$E$12,LEN(入力シート!$E$12),1)," ")))</f>
        <v/>
      </c>
      <c r="AF20" s="265"/>
      <c r="AG20" s="52"/>
      <c r="AH20" s="51"/>
      <c r="AI20" s="312"/>
      <c r="AJ20" s="313"/>
      <c r="AK20" s="283"/>
      <c r="AL20" s="284"/>
      <c r="AM20" s="284"/>
      <c r="AN20" s="284"/>
      <c r="AO20" s="284"/>
      <c r="AP20" s="285"/>
      <c r="AQ20" s="260"/>
      <c r="AR20" s="260"/>
      <c r="AS20" s="265"/>
      <c r="AT20" s="266"/>
      <c r="AU20" s="128"/>
      <c r="AV20" s="129"/>
      <c r="AW20" s="131"/>
      <c r="AX20" s="128"/>
      <c r="AY20" s="128"/>
      <c r="AZ20" s="128"/>
      <c r="BA20" s="128"/>
      <c r="BB20" s="130"/>
      <c r="BC20" s="131"/>
      <c r="BD20" s="128"/>
      <c r="BE20" s="128"/>
      <c r="BF20" s="128"/>
      <c r="BG20" s="128"/>
      <c r="BH20" s="130"/>
      <c r="BI20" s="136"/>
      <c r="BJ20" s="128"/>
      <c r="BK20" s="128"/>
      <c r="BL20" s="128"/>
      <c r="BM20" s="279"/>
      <c r="BN20" s="265"/>
      <c r="BO20" s="54"/>
      <c r="BP20" s="1"/>
      <c r="BQ20" s="312"/>
      <c r="BR20" s="313"/>
      <c r="BS20" s="283"/>
      <c r="BT20" s="284"/>
      <c r="BU20" s="284"/>
      <c r="BV20" s="284"/>
      <c r="BW20" s="284"/>
      <c r="BX20" s="285"/>
      <c r="BY20" s="260"/>
      <c r="BZ20" s="260"/>
      <c r="CA20" s="265"/>
      <c r="CB20" s="266"/>
      <c r="CC20" s="128"/>
      <c r="CD20" s="129"/>
      <c r="CE20" s="131"/>
      <c r="CF20" s="128"/>
      <c r="CG20" s="128"/>
      <c r="CH20" s="128"/>
      <c r="CI20" s="128"/>
      <c r="CJ20" s="130"/>
      <c r="CK20" s="131"/>
      <c r="CL20" s="128"/>
      <c r="CM20" s="128"/>
      <c r="CN20" s="128"/>
      <c r="CO20" s="128"/>
      <c r="CP20" s="130"/>
      <c r="CQ20" s="136"/>
      <c r="CR20" s="128"/>
      <c r="CS20" s="128"/>
      <c r="CT20" s="128"/>
      <c r="CU20" s="279"/>
      <c r="CV20" s="265"/>
      <c r="CW20" s="2"/>
      <c r="CY20" s="417"/>
    </row>
    <row r="21" spans="1:103" ht="16.5" customHeight="1">
      <c r="A21" s="312"/>
      <c r="B21" s="313"/>
      <c r="C21" s="280" t="s">
        <v>9</v>
      </c>
      <c r="D21" s="281"/>
      <c r="E21" s="281"/>
      <c r="F21" s="281"/>
      <c r="G21" s="281"/>
      <c r="H21" s="282"/>
      <c r="I21" s="260">
        <v>3</v>
      </c>
      <c r="J21" s="260"/>
      <c r="K21" s="268" t="str">
        <f>IF(入力シート!$E$27&gt;99999999999,"",IF(LEN(入力シート!$E$14)&gt;10,MID(入力シート!$E$14,LEN(入力シート!$E$14)-10,1)," "))</f>
        <v xml:space="preserve"> </v>
      </c>
      <c r="L21" s="264"/>
      <c r="M21" s="128" t="str">
        <f>IF(入力シート!$E$27&gt;99999999999,"",IF(LEN(入力シート!$E$14)&gt;9,MID(入力シート!$E$14,LEN(入力シート!$E$14)-9,1)," "))</f>
        <v xml:space="preserve"> </v>
      </c>
      <c r="N21" s="129"/>
      <c r="O21" s="131" t="str">
        <f>IF(入力シート!$E$27&gt;99999999999,"",IF(LEN(入力シート!$E$14)&gt;8,MID(入力シート!$E$14,LEN(入力シート!$E$14)-8,1)," "))</f>
        <v xml:space="preserve"> </v>
      </c>
      <c r="P21" s="128"/>
      <c r="Q21" s="128" t="str">
        <f>IF(入力シート!$E$27&gt;99999999999,"",IF(LEN(入力シート!$E$14)&gt;7,MID(入力シート!$E$14,LEN(入力シート!$E$14)-7,1)," "))</f>
        <v xml:space="preserve"> </v>
      </c>
      <c r="R21" s="128"/>
      <c r="S21" s="132" t="str">
        <f>IF(入力シート!$E$27&gt;99999999999,"",IF(LEN(入力シート!$E$14)&gt;6,MID(入力シート!$E$14,LEN(入力シート!$E$14)-6,1)," "))</f>
        <v xml:space="preserve"> </v>
      </c>
      <c r="T21" s="133"/>
      <c r="U21" s="131" t="str">
        <f>IF(入力シート!$E$27&gt;99999999999,"",IF(LEN(入力シート!$E$14)&gt;5,MID(入力シート!$E$14,LEN(入力シート!$E$14)-5,1)," "))</f>
        <v xml:space="preserve"> </v>
      </c>
      <c r="V21" s="128"/>
      <c r="W21" s="128" t="str">
        <f>IF(入力シート!$E$27&gt;99999999999,"",IF(LEN(入力シート!$E$14)&gt;4,MID(入力シート!$E$14,LEN(入力シート!$E$14)-4,1)," "))</f>
        <v xml:space="preserve"> </v>
      </c>
      <c r="X21" s="128"/>
      <c r="Y21" s="128" t="str">
        <f>IF(入力シート!$E$27&gt;99999999999,"",IF(LEN(入力シート!$E$14)&gt;3,MID(入力シート!$E$14,LEN(入力シート!$E$14)-3,1)," "))</f>
        <v xml:space="preserve"> </v>
      </c>
      <c r="Z21" s="130"/>
      <c r="AA21" s="136" t="str">
        <f>IF(入力シート!$E$27&gt;99999999999,"",IF(LEN(入力シート!$E$14)&gt;2,MID(入力シート!$E$14,LEN(入力シート!$E$14)-2,1)," "))</f>
        <v xml:space="preserve"> </v>
      </c>
      <c r="AB21" s="128"/>
      <c r="AC21" s="128" t="str">
        <f>IF(入力シート!$E$27&gt;99999999999,"",IF(LEN(入力シート!$E$14)&gt;1,MID(入力シート!$E$14,LEN(入力シート!$E$14)-1,1)," "))</f>
        <v xml:space="preserve"> </v>
      </c>
      <c r="AD21" s="128"/>
      <c r="AE21" s="279" t="str">
        <f>IF(入力シート!$E$27&gt;99999999999,"",IF(入力シート!$E$14=0,"",IF(LEN(入力シート!$E$14)&gt;0,MID(入力シート!$E$14,LEN(入力シート!$E$14),1)," ")))</f>
        <v/>
      </c>
      <c r="AF21" s="265"/>
      <c r="AG21" s="52"/>
      <c r="AH21" s="51"/>
      <c r="AI21" s="312"/>
      <c r="AJ21" s="313"/>
      <c r="AK21" s="280" t="s">
        <v>9</v>
      </c>
      <c r="AL21" s="281"/>
      <c r="AM21" s="281"/>
      <c r="AN21" s="281"/>
      <c r="AO21" s="281"/>
      <c r="AP21" s="282"/>
      <c r="AQ21" s="260">
        <v>3</v>
      </c>
      <c r="AR21" s="260"/>
      <c r="AS21" s="265" t="str">
        <f>K21</f>
        <v xml:space="preserve"> </v>
      </c>
      <c r="AT21" s="266"/>
      <c r="AU21" s="128" t="str">
        <f>M21</f>
        <v xml:space="preserve"> </v>
      </c>
      <c r="AV21" s="129"/>
      <c r="AW21" s="131" t="str">
        <f>O21</f>
        <v xml:space="preserve"> </v>
      </c>
      <c r="AX21" s="128"/>
      <c r="AY21" s="128" t="str">
        <f>Q21</f>
        <v xml:space="preserve"> </v>
      </c>
      <c r="AZ21" s="128"/>
      <c r="BA21" s="128" t="str">
        <f>S21</f>
        <v xml:space="preserve"> </v>
      </c>
      <c r="BB21" s="130"/>
      <c r="BC21" s="131" t="str">
        <f>U21</f>
        <v xml:space="preserve"> </v>
      </c>
      <c r="BD21" s="128"/>
      <c r="BE21" s="128" t="str">
        <f>W21</f>
        <v xml:space="preserve"> </v>
      </c>
      <c r="BF21" s="128"/>
      <c r="BG21" s="128" t="str">
        <f>Y21</f>
        <v xml:space="preserve"> </v>
      </c>
      <c r="BH21" s="130"/>
      <c r="BI21" s="136" t="str">
        <f>AA21</f>
        <v xml:space="preserve"> </v>
      </c>
      <c r="BJ21" s="128"/>
      <c r="BK21" s="128" t="str">
        <f>AC21</f>
        <v xml:space="preserve"> </v>
      </c>
      <c r="BL21" s="128"/>
      <c r="BM21" s="279" t="str">
        <f>AE21</f>
        <v/>
      </c>
      <c r="BN21" s="265"/>
      <c r="BO21" s="54"/>
      <c r="BP21" s="1"/>
      <c r="BQ21" s="312"/>
      <c r="BR21" s="313"/>
      <c r="BS21" s="280" t="s">
        <v>9</v>
      </c>
      <c r="BT21" s="281"/>
      <c r="BU21" s="281"/>
      <c r="BV21" s="281"/>
      <c r="BW21" s="281"/>
      <c r="BX21" s="282"/>
      <c r="BY21" s="260">
        <v>3</v>
      </c>
      <c r="BZ21" s="260"/>
      <c r="CA21" s="265" t="str">
        <f>K21</f>
        <v xml:space="preserve"> </v>
      </c>
      <c r="CB21" s="266"/>
      <c r="CC21" s="128" t="str">
        <f>M21</f>
        <v xml:space="preserve"> </v>
      </c>
      <c r="CD21" s="129"/>
      <c r="CE21" s="131" t="str">
        <f>O21</f>
        <v xml:space="preserve"> </v>
      </c>
      <c r="CF21" s="128"/>
      <c r="CG21" s="128" t="str">
        <f>Q21</f>
        <v xml:space="preserve"> </v>
      </c>
      <c r="CH21" s="128"/>
      <c r="CI21" s="128" t="str">
        <f>S21</f>
        <v xml:space="preserve"> </v>
      </c>
      <c r="CJ21" s="130"/>
      <c r="CK21" s="131" t="str">
        <f>U21</f>
        <v xml:space="preserve"> </v>
      </c>
      <c r="CL21" s="128"/>
      <c r="CM21" s="128" t="str">
        <f>W21</f>
        <v xml:space="preserve"> </v>
      </c>
      <c r="CN21" s="128"/>
      <c r="CO21" s="128" t="str">
        <f>Y21</f>
        <v xml:space="preserve"> </v>
      </c>
      <c r="CP21" s="130"/>
      <c r="CQ21" s="136" t="str">
        <f>AA21</f>
        <v xml:space="preserve"> </v>
      </c>
      <c r="CR21" s="128"/>
      <c r="CS21" s="128" t="str">
        <f>AC21</f>
        <v xml:space="preserve"> </v>
      </c>
      <c r="CT21" s="128"/>
      <c r="CU21" s="279" t="str">
        <f>AE21</f>
        <v/>
      </c>
      <c r="CV21" s="265"/>
      <c r="CW21" s="2"/>
      <c r="CY21" s="417"/>
    </row>
    <row r="22" spans="1:103" ht="16.5" customHeight="1">
      <c r="A22" s="312"/>
      <c r="B22" s="313"/>
      <c r="C22" s="283"/>
      <c r="D22" s="284"/>
      <c r="E22" s="284"/>
      <c r="F22" s="284"/>
      <c r="G22" s="284"/>
      <c r="H22" s="285"/>
      <c r="I22" s="260"/>
      <c r="J22" s="260"/>
      <c r="K22" s="288" t="str">
        <f>IF(入力シート!$E$27&gt;99999999999,"",IF(LEN(入力シート!$E$12)&gt;10,MID(入力シート!$E$12,LEN(入力シート!$E$12)-10,1)," "))</f>
        <v xml:space="preserve"> </v>
      </c>
      <c r="L22" s="289"/>
      <c r="M22" s="128" t="str">
        <f>IF(入力シート!$E$27&gt;99999999999,"",IF(LEN(入力シート!$E$12)&gt;9,MID(入力シート!$E$12,LEN(入力シート!$E$12)-9,1)," "))</f>
        <v xml:space="preserve"> </v>
      </c>
      <c r="N22" s="129"/>
      <c r="O22" s="131" t="str">
        <f>IF(入力シート!$E$27&gt;99999999999,"",IF(LEN(入力シート!$E$12)&gt;8,MID(入力シート!$E$12,LEN(入力シート!$E$12)-8,1)," "))</f>
        <v xml:space="preserve"> </v>
      </c>
      <c r="P22" s="128"/>
      <c r="Q22" s="128" t="str">
        <f>IF(入力シート!$E$27&gt;99999999999,"",IF(LEN(入力シート!$E$12)&gt;7,MID(入力シート!$E$12,LEN(入力シート!$E$12)-7,1)," "))</f>
        <v xml:space="preserve"> </v>
      </c>
      <c r="R22" s="128"/>
      <c r="S22" s="134" t="str">
        <f>IF(入力シート!$E$27&gt;99999999999,"",IF(LEN(入力シート!$E$12)&gt;6,MID(入力シート!$E$12,LEN(入力シート!$E$12)-6,1)," "))</f>
        <v xml:space="preserve"> </v>
      </c>
      <c r="T22" s="135"/>
      <c r="U22" s="131" t="str">
        <f>IF(入力シート!$E$27&gt;99999999999,"",IF(LEN(入力シート!$E$12)&gt;5,MID(入力シート!$E$12,LEN(入力シート!$E$12)-5,1)," "))</f>
        <v xml:space="preserve"> </v>
      </c>
      <c r="V22" s="128"/>
      <c r="W22" s="128" t="str">
        <f>IF(入力シート!$E$27&gt;99999999999,"",IF(LEN(入力シート!$E$12)&gt;4,MID(入力シート!$E$12,LEN(入力シート!$E$12)-4,1)," "))</f>
        <v xml:space="preserve"> </v>
      </c>
      <c r="X22" s="128"/>
      <c r="Y22" s="128" t="str">
        <f>IF(入力シート!$E$27&gt;99999999999,"",IF(LEN(入力シート!$E$12)&gt;3,MID(入力シート!$E$12,LEN(入力シート!$E$12)-3,1)," "))</f>
        <v xml:space="preserve"> </v>
      </c>
      <c r="Z22" s="130"/>
      <c r="AA22" s="136" t="str">
        <f>IF(入力シート!$E$27&gt;99999999999,"",IF(LEN(入力シート!$E$12)&gt;2,MID(入力シート!$E$12,LEN(入力シート!$E$12)-2,1)," "))</f>
        <v xml:space="preserve"> </v>
      </c>
      <c r="AB22" s="128"/>
      <c r="AC22" s="128" t="str">
        <f>IF(入力シート!$E$27&gt;99999999999,"",IF(LEN(入力シート!$E$12)&gt;1,MID(入力シート!$E$12,LEN(入力シート!$E$12)-1,1)," "))</f>
        <v xml:space="preserve"> </v>
      </c>
      <c r="AD22" s="128"/>
      <c r="AE22" s="279" t="str">
        <f>IF(入力シート!$E$27&gt;99999999999,"",IF(入力シート!$E$12=0,"",IF(LEN(入力シート!$E$12)&gt;0,MID(入力シート!$E$12,LEN(入力シート!$E$12),1)," ")))</f>
        <v/>
      </c>
      <c r="AF22" s="265"/>
      <c r="AG22" s="52"/>
      <c r="AH22" s="51"/>
      <c r="AI22" s="312"/>
      <c r="AJ22" s="313"/>
      <c r="AK22" s="283"/>
      <c r="AL22" s="284"/>
      <c r="AM22" s="284"/>
      <c r="AN22" s="284"/>
      <c r="AO22" s="284"/>
      <c r="AP22" s="285"/>
      <c r="AQ22" s="260"/>
      <c r="AR22" s="260"/>
      <c r="AS22" s="265"/>
      <c r="AT22" s="266"/>
      <c r="AU22" s="128"/>
      <c r="AV22" s="129"/>
      <c r="AW22" s="131"/>
      <c r="AX22" s="128"/>
      <c r="AY22" s="128"/>
      <c r="AZ22" s="128"/>
      <c r="BA22" s="128"/>
      <c r="BB22" s="130"/>
      <c r="BC22" s="131"/>
      <c r="BD22" s="128"/>
      <c r="BE22" s="128"/>
      <c r="BF22" s="128"/>
      <c r="BG22" s="128"/>
      <c r="BH22" s="130"/>
      <c r="BI22" s="136"/>
      <c r="BJ22" s="128"/>
      <c r="BK22" s="128"/>
      <c r="BL22" s="128"/>
      <c r="BM22" s="279"/>
      <c r="BN22" s="265"/>
      <c r="BO22" s="54"/>
      <c r="BP22" s="1"/>
      <c r="BQ22" s="312"/>
      <c r="BR22" s="313"/>
      <c r="BS22" s="283"/>
      <c r="BT22" s="284"/>
      <c r="BU22" s="284"/>
      <c r="BV22" s="284"/>
      <c r="BW22" s="284"/>
      <c r="BX22" s="285"/>
      <c r="BY22" s="260"/>
      <c r="BZ22" s="260"/>
      <c r="CA22" s="265"/>
      <c r="CB22" s="266"/>
      <c r="CC22" s="128"/>
      <c r="CD22" s="129"/>
      <c r="CE22" s="131"/>
      <c r="CF22" s="128"/>
      <c r="CG22" s="128"/>
      <c r="CH22" s="128"/>
      <c r="CI22" s="128"/>
      <c r="CJ22" s="130"/>
      <c r="CK22" s="131"/>
      <c r="CL22" s="128"/>
      <c r="CM22" s="128"/>
      <c r="CN22" s="128"/>
      <c r="CO22" s="128"/>
      <c r="CP22" s="130"/>
      <c r="CQ22" s="136"/>
      <c r="CR22" s="128"/>
      <c r="CS22" s="128"/>
      <c r="CT22" s="128"/>
      <c r="CU22" s="279"/>
      <c r="CV22" s="265"/>
      <c r="CW22" s="2"/>
      <c r="CY22" s="417"/>
    </row>
    <row r="23" spans="1:103" ht="16.5" customHeight="1">
      <c r="A23" s="312"/>
      <c r="B23" s="313"/>
      <c r="C23" s="280" t="s">
        <v>10</v>
      </c>
      <c r="D23" s="281"/>
      <c r="E23" s="281"/>
      <c r="F23" s="281"/>
      <c r="G23" s="281"/>
      <c r="H23" s="282"/>
      <c r="I23" s="260">
        <v>4</v>
      </c>
      <c r="J23" s="260"/>
      <c r="K23" s="268" t="str">
        <f>IF(入力シート!$E$27&gt;99999999999,"",IF(LEN(入力シート!$E$15)&gt;10,MID(入力シート!$E$15,LEN(入力シート!$E$15)-10,1)," "))</f>
        <v xml:space="preserve"> </v>
      </c>
      <c r="L23" s="264"/>
      <c r="M23" s="128" t="str">
        <f>IF(入力シート!$E$27&gt;99999999999,"",IF(LEN(入力シート!$E$15)&gt;9,MID(入力シート!$E$15,LEN(入力シート!$E$15)-9,1)," "))</f>
        <v xml:space="preserve"> </v>
      </c>
      <c r="N23" s="129"/>
      <c r="O23" s="131" t="str">
        <f>IF(入力シート!$E$27&gt;99999999999,"",IF(LEN(入力シート!$E$15)&gt;8,MID(入力シート!$E$15,LEN(入力シート!$E$15)-8,1)," "))</f>
        <v xml:space="preserve"> </v>
      </c>
      <c r="P23" s="128"/>
      <c r="Q23" s="128" t="str">
        <f>IF(入力シート!$E$27&gt;99999999999,"",IF(LEN(入力シート!$E$15)&gt;7,MID(入力シート!$E$15,LEN(入力シート!$E$15)-7,1)," "))</f>
        <v xml:space="preserve"> </v>
      </c>
      <c r="R23" s="128"/>
      <c r="S23" s="132" t="str">
        <f>IF(入力シート!$E$27&gt;99999999999,"",IF(LEN(入力シート!$E$15)&gt;6,MID(入力シート!$E$15,LEN(入力シート!$E$15)-6,1)," "))</f>
        <v xml:space="preserve"> </v>
      </c>
      <c r="T23" s="133"/>
      <c r="U23" s="131" t="str">
        <f>IF(入力シート!$E$27&gt;99999999999,"",IF(LEN(入力シート!$E$15)&gt;5,MID(入力シート!$E$15,LEN(入力シート!$E$15)-5,1)," "))</f>
        <v xml:space="preserve"> </v>
      </c>
      <c r="V23" s="128"/>
      <c r="W23" s="128" t="str">
        <f>IF(入力シート!$E$27&gt;99999999999,"",IF(LEN(入力シート!$E$15)&gt;4,MID(入力シート!$E$15,LEN(入力シート!$E$15)-4,1)," "))</f>
        <v xml:space="preserve"> </v>
      </c>
      <c r="X23" s="128"/>
      <c r="Y23" s="128" t="str">
        <f>IF(入力シート!$E$27&gt;99999999999,"",IF(LEN(入力シート!$E$15)&gt;3,MID(入力シート!$E$15,LEN(入力シート!$E$15)-3,1)," "))</f>
        <v xml:space="preserve"> </v>
      </c>
      <c r="Z23" s="130"/>
      <c r="AA23" s="136" t="str">
        <f>IF(入力シート!$E$27&gt;99999999999,"",IF(LEN(入力シート!$E$15)&gt;2,MID(入力シート!$E$15,LEN(入力シート!$E$15)-2,1)," "))</f>
        <v xml:space="preserve"> </v>
      </c>
      <c r="AB23" s="128"/>
      <c r="AC23" s="128" t="str">
        <f>IF(入力シート!$E$27&gt;99999999999,"",IF(LEN(入力シート!$E$15)&gt;1,MID(入力シート!$E$15,LEN(入力シート!$E$15)-1,1)," "))</f>
        <v xml:space="preserve"> </v>
      </c>
      <c r="AD23" s="128"/>
      <c r="AE23" s="279" t="str">
        <f>IF(入力シート!$E$27&gt;99999999999,"",IF(入力シート!$E$15=0,"",IF(LEN(入力シート!$E$15)&gt;0,MID(入力シート!$E$15,LEN(入力シート!$E$15),1)," ")))</f>
        <v/>
      </c>
      <c r="AF23" s="265"/>
      <c r="AG23" s="52"/>
      <c r="AH23" s="51"/>
      <c r="AI23" s="312"/>
      <c r="AJ23" s="313"/>
      <c r="AK23" s="280" t="s">
        <v>10</v>
      </c>
      <c r="AL23" s="281"/>
      <c r="AM23" s="281"/>
      <c r="AN23" s="281"/>
      <c r="AO23" s="281"/>
      <c r="AP23" s="282"/>
      <c r="AQ23" s="260">
        <v>4</v>
      </c>
      <c r="AR23" s="260"/>
      <c r="AS23" s="265" t="str">
        <f>K23</f>
        <v xml:space="preserve"> </v>
      </c>
      <c r="AT23" s="266"/>
      <c r="AU23" s="128" t="str">
        <f>M23</f>
        <v xml:space="preserve"> </v>
      </c>
      <c r="AV23" s="129"/>
      <c r="AW23" s="131" t="str">
        <f>O23</f>
        <v xml:space="preserve"> </v>
      </c>
      <c r="AX23" s="128"/>
      <c r="AY23" s="128" t="str">
        <f>Q23</f>
        <v xml:space="preserve"> </v>
      </c>
      <c r="AZ23" s="128"/>
      <c r="BA23" s="128" t="str">
        <f>S23</f>
        <v xml:space="preserve"> </v>
      </c>
      <c r="BB23" s="130"/>
      <c r="BC23" s="131" t="str">
        <f>U23</f>
        <v xml:space="preserve"> </v>
      </c>
      <c r="BD23" s="128"/>
      <c r="BE23" s="128" t="str">
        <f>W23</f>
        <v xml:space="preserve"> </v>
      </c>
      <c r="BF23" s="128"/>
      <c r="BG23" s="128" t="str">
        <f>Y23</f>
        <v xml:space="preserve"> </v>
      </c>
      <c r="BH23" s="130"/>
      <c r="BI23" s="136" t="str">
        <f>AA23</f>
        <v xml:space="preserve"> </v>
      </c>
      <c r="BJ23" s="128"/>
      <c r="BK23" s="128" t="str">
        <f>AC23</f>
        <v xml:space="preserve"> </v>
      </c>
      <c r="BL23" s="128"/>
      <c r="BM23" s="279" t="str">
        <f>AE23</f>
        <v/>
      </c>
      <c r="BN23" s="265"/>
      <c r="BO23" s="54"/>
      <c r="BP23" s="1"/>
      <c r="BQ23" s="312"/>
      <c r="BR23" s="313"/>
      <c r="BS23" s="280" t="s">
        <v>10</v>
      </c>
      <c r="BT23" s="281"/>
      <c r="BU23" s="281"/>
      <c r="BV23" s="281"/>
      <c r="BW23" s="281"/>
      <c r="BX23" s="282"/>
      <c r="BY23" s="260">
        <v>4</v>
      </c>
      <c r="BZ23" s="260"/>
      <c r="CA23" s="265" t="str">
        <f>K23</f>
        <v xml:space="preserve"> </v>
      </c>
      <c r="CB23" s="266"/>
      <c r="CC23" s="128" t="str">
        <f>M23</f>
        <v xml:space="preserve"> </v>
      </c>
      <c r="CD23" s="129"/>
      <c r="CE23" s="131" t="str">
        <f>O23</f>
        <v xml:space="preserve"> </v>
      </c>
      <c r="CF23" s="128"/>
      <c r="CG23" s="128" t="str">
        <f>Q23</f>
        <v xml:space="preserve"> </v>
      </c>
      <c r="CH23" s="128"/>
      <c r="CI23" s="128" t="str">
        <f>S23</f>
        <v xml:space="preserve"> </v>
      </c>
      <c r="CJ23" s="130"/>
      <c r="CK23" s="131" t="str">
        <f>U23</f>
        <v xml:space="preserve"> </v>
      </c>
      <c r="CL23" s="128"/>
      <c r="CM23" s="128" t="str">
        <f>W23</f>
        <v xml:space="preserve"> </v>
      </c>
      <c r="CN23" s="128"/>
      <c r="CO23" s="128" t="str">
        <f>Y23</f>
        <v xml:space="preserve"> </v>
      </c>
      <c r="CP23" s="130"/>
      <c r="CQ23" s="136" t="str">
        <f>AA23</f>
        <v xml:space="preserve"> </v>
      </c>
      <c r="CR23" s="128"/>
      <c r="CS23" s="128" t="str">
        <f>AC23</f>
        <v xml:space="preserve"> </v>
      </c>
      <c r="CT23" s="128"/>
      <c r="CU23" s="279" t="str">
        <f>AE23</f>
        <v/>
      </c>
      <c r="CV23" s="265"/>
      <c r="CW23" s="2"/>
      <c r="CY23" s="417"/>
    </row>
    <row r="24" spans="1:103" ht="16.5" customHeight="1">
      <c r="A24" s="314"/>
      <c r="B24" s="315"/>
      <c r="C24" s="283"/>
      <c r="D24" s="284"/>
      <c r="E24" s="284"/>
      <c r="F24" s="284"/>
      <c r="G24" s="284"/>
      <c r="H24" s="285"/>
      <c r="I24" s="260"/>
      <c r="J24" s="260"/>
      <c r="K24" s="288" t="str">
        <f>IF(入力シート!$E$27&gt;99999999999,"",IF(LEN(入力シート!$E$12)&gt;10,MID(入力シート!$E$12,LEN(入力シート!$E$12)-10,1)," "))</f>
        <v xml:space="preserve"> </v>
      </c>
      <c r="L24" s="289"/>
      <c r="M24" s="128" t="str">
        <f>IF(入力シート!$E$27&gt;99999999999,"",IF(LEN(入力シート!$E$12)&gt;9,MID(入力シート!$E$12,LEN(入力シート!$E$12)-9,1)," "))</f>
        <v xml:space="preserve"> </v>
      </c>
      <c r="N24" s="129"/>
      <c r="O24" s="131" t="str">
        <f>IF(入力シート!$E$27&gt;99999999999,"",IF(LEN(入力シート!$E$12)&gt;8,MID(入力シート!$E$12,LEN(入力シート!$E$12)-8,1)," "))</f>
        <v xml:space="preserve"> </v>
      </c>
      <c r="P24" s="128"/>
      <c r="Q24" s="128" t="str">
        <f>IF(入力シート!$E$27&gt;99999999999,"",IF(LEN(入力シート!$E$12)&gt;7,MID(入力シート!$E$12,LEN(入力シート!$E$12)-7,1)," "))</f>
        <v xml:space="preserve"> </v>
      </c>
      <c r="R24" s="128"/>
      <c r="S24" s="134" t="str">
        <f>IF(入力シート!$E$27&gt;99999999999,"",IF(LEN(入力シート!$E$12)&gt;6,MID(入力シート!$E$12,LEN(入力シート!$E$12)-6,1)," "))</f>
        <v xml:space="preserve"> </v>
      </c>
      <c r="T24" s="135"/>
      <c r="U24" s="131" t="str">
        <f>IF(入力シート!$E$27&gt;99999999999,"",IF(LEN(入力シート!$E$12)&gt;5,MID(入力シート!$E$12,LEN(入力シート!$E$12)-5,1)," "))</f>
        <v xml:space="preserve"> </v>
      </c>
      <c r="V24" s="128"/>
      <c r="W24" s="128" t="str">
        <f>IF(入力シート!$E$27&gt;99999999999,"",IF(LEN(入力シート!$E$12)&gt;4,MID(入力シート!$E$12,LEN(入力シート!$E$12)-4,1)," "))</f>
        <v xml:space="preserve"> </v>
      </c>
      <c r="X24" s="128"/>
      <c r="Y24" s="128" t="str">
        <f>IF(入力シート!$E$27&gt;99999999999,"",IF(LEN(入力シート!$E$12)&gt;3,MID(入力シート!$E$12,LEN(入力シート!$E$12)-3,1)," "))</f>
        <v xml:space="preserve"> </v>
      </c>
      <c r="Z24" s="130"/>
      <c r="AA24" s="136" t="str">
        <f>IF(入力シート!$E$27&gt;99999999999,"",IF(LEN(入力シート!$E$12)&gt;2,MID(入力シート!$E$12,LEN(入力シート!$E$12)-2,1)," "))</f>
        <v xml:space="preserve"> </v>
      </c>
      <c r="AB24" s="128"/>
      <c r="AC24" s="128" t="str">
        <f>IF(入力シート!$E$27&gt;99999999999,"",IF(LEN(入力シート!$E$12)&gt;1,MID(入力シート!$E$12,LEN(入力シート!$E$12)-1,1)," "))</f>
        <v xml:space="preserve"> </v>
      </c>
      <c r="AD24" s="128"/>
      <c r="AE24" s="279" t="str">
        <f>IF(入力シート!$E$27&gt;99999999999,"",IF(入力シート!$E$12=0,"",IF(LEN(入力シート!$E$12)&gt;0,MID(入力シート!$E$12,LEN(入力シート!$E$12),1)," ")))</f>
        <v/>
      </c>
      <c r="AF24" s="265"/>
      <c r="AG24" s="52"/>
      <c r="AH24" s="51"/>
      <c r="AI24" s="314"/>
      <c r="AJ24" s="315"/>
      <c r="AK24" s="283"/>
      <c r="AL24" s="284"/>
      <c r="AM24" s="284"/>
      <c r="AN24" s="284"/>
      <c r="AO24" s="284"/>
      <c r="AP24" s="285"/>
      <c r="AQ24" s="260"/>
      <c r="AR24" s="260"/>
      <c r="AS24" s="265"/>
      <c r="AT24" s="266"/>
      <c r="AU24" s="128"/>
      <c r="AV24" s="129"/>
      <c r="AW24" s="131"/>
      <c r="AX24" s="128"/>
      <c r="AY24" s="128"/>
      <c r="AZ24" s="128"/>
      <c r="BA24" s="128"/>
      <c r="BB24" s="130"/>
      <c r="BC24" s="131"/>
      <c r="BD24" s="128"/>
      <c r="BE24" s="128"/>
      <c r="BF24" s="128"/>
      <c r="BG24" s="128"/>
      <c r="BH24" s="130"/>
      <c r="BI24" s="136"/>
      <c r="BJ24" s="128"/>
      <c r="BK24" s="128"/>
      <c r="BL24" s="128"/>
      <c r="BM24" s="279"/>
      <c r="BN24" s="265"/>
      <c r="BO24" s="54"/>
      <c r="BP24" s="1"/>
      <c r="BQ24" s="314"/>
      <c r="BR24" s="315"/>
      <c r="BS24" s="283"/>
      <c r="BT24" s="284"/>
      <c r="BU24" s="284"/>
      <c r="BV24" s="284"/>
      <c r="BW24" s="284"/>
      <c r="BX24" s="285"/>
      <c r="BY24" s="260"/>
      <c r="BZ24" s="260"/>
      <c r="CA24" s="265"/>
      <c r="CB24" s="266"/>
      <c r="CC24" s="128"/>
      <c r="CD24" s="129"/>
      <c r="CE24" s="131"/>
      <c r="CF24" s="128"/>
      <c r="CG24" s="128"/>
      <c r="CH24" s="128"/>
      <c r="CI24" s="128"/>
      <c r="CJ24" s="130"/>
      <c r="CK24" s="131"/>
      <c r="CL24" s="128"/>
      <c r="CM24" s="128"/>
      <c r="CN24" s="128"/>
      <c r="CO24" s="128"/>
      <c r="CP24" s="130"/>
      <c r="CQ24" s="136"/>
      <c r="CR24" s="128"/>
      <c r="CS24" s="128"/>
      <c r="CT24" s="128"/>
      <c r="CU24" s="279"/>
      <c r="CV24" s="265"/>
      <c r="CW24" s="2"/>
      <c r="CY24" s="417"/>
    </row>
    <row r="25" spans="1:103" ht="16.5" customHeight="1">
      <c r="A25" s="296" t="s">
        <v>123</v>
      </c>
      <c r="B25" s="297"/>
      <c r="C25" s="280" t="s">
        <v>18</v>
      </c>
      <c r="D25" s="281"/>
      <c r="E25" s="281"/>
      <c r="F25" s="281"/>
      <c r="G25" s="281"/>
      <c r="H25" s="282"/>
      <c r="I25" s="259">
        <v>5</v>
      </c>
      <c r="J25" s="260"/>
      <c r="K25" s="268" t="str">
        <f>IF(入力シート!$E$27&gt;99999999999,"",IF(LEN(入力シート!$E$16)&gt;10,MID(入力シート!$E$16,LEN(入力シート!$E$16)-10,1)," "))</f>
        <v xml:space="preserve"> </v>
      </c>
      <c r="L25" s="264"/>
      <c r="M25" s="128" t="str">
        <f>IF(入力シート!$E$27&gt;99999999999,"",IF(LEN(入力シート!$E$16)&gt;9,MID(入力シート!$E$16,LEN(入力シート!$E$16)-9,1)," "))</f>
        <v xml:space="preserve"> </v>
      </c>
      <c r="N25" s="129"/>
      <c r="O25" s="131" t="str">
        <f>IF(入力シート!$E$27&gt;99999999999,"",IF(LEN(入力シート!$E$16)&gt;8,MID(入力シート!$E$16,LEN(入力シート!$E$16)-8,1)," "))</f>
        <v xml:space="preserve"> </v>
      </c>
      <c r="P25" s="128"/>
      <c r="Q25" s="128" t="str">
        <f>IF(入力シート!$E$27&gt;99999999999,"",IF(LEN(入力シート!$E$16)&gt;7,MID(入力シート!$E$16,LEN(入力シート!$E$16)-7,1)," "))</f>
        <v xml:space="preserve"> </v>
      </c>
      <c r="R25" s="128"/>
      <c r="S25" s="132" t="str">
        <f>IF(入力シート!$E$27&gt;99999999999,"",IF(LEN(入力シート!$E$16)&gt;6,MID(入力シート!$E$16,LEN(入力シート!$E$16)-6,1)," "))</f>
        <v xml:space="preserve"> </v>
      </c>
      <c r="T25" s="133"/>
      <c r="U25" s="131" t="str">
        <f>IF(入力シート!$E$27&gt;99999999999,"",IF(LEN(入力シート!$E$16)&gt;5,MID(入力シート!$E$16,LEN(入力シート!$E$16)-5,1)," "))</f>
        <v xml:space="preserve"> </v>
      </c>
      <c r="V25" s="128"/>
      <c r="W25" s="128" t="str">
        <f>IF(入力シート!$E$27&gt;99999999999,"",IF(LEN(入力シート!$E$16)&gt;4,MID(入力シート!$E$16,LEN(入力シート!$E$16)-4,1)," "))</f>
        <v xml:space="preserve"> </v>
      </c>
      <c r="X25" s="128"/>
      <c r="Y25" s="128" t="str">
        <f>IF(入力シート!$E$27&gt;99999999999,"",IF(LEN(入力シート!$E$16)&gt;3,MID(入力シート!$E$16,LEN(入力シート!$E$16)-3,1)," "))</f>
        <v xml:space="preserve"> </v>
      </c>
      <c r="Z25" s="130"/>
      <c r="AA25" s="136" t="str">
        <f>IF(入力シート!$E$27&gt;99999999999,"",IF(LEN(入力シート!$E$16)&gt;2,MID(入力シート!$E$16,LEN(入力シート!$E$16)-2,1)," "))</f>
        <v xml:space="preserve"> </v>
      </c>
      <c r="AB25" s="128"/>
      <c r="AC25" s="128" t="str">
        <f>IF(入力シート!$E$27&gt;99999999999,"",IF(LEN(入力シート!$E$16)&gt;1,MID(入力シート!$E$16,LEN(入力シート!$E$16)-1,1)," "))</f>
        <v xml:space="preserve"> </v>
      </c>
      <c r="AD25" s="128"/>
      <c r="AE25" s="279" t="str">
        <f>IF(入力シート!$E$27&gt;99999999999,"",IF(入力シート!$E$16=0,"",IF(LEN(入力シート!$E$16)&gt;0,MID(入力シート!$E$16,LEN(入力シート!$E$16),1)," ")))</f>
        <v/>
      </c>
      <c r="AF25" s="265"/>
      <c r="AG25" s="52"/>
      <c r="AH25" s="51"/>
      <c r="AI25" s="296" t="s">
        <v>123</v>
      </c>
      <c r="AJ25" s="297"/>
      <c r="AK25" s="280" t="s">
        <v>18</v>
      </c>
      <c r="AL25" s="281"/>
      <c r="AM25" s="281"/>
      <c r="AN25" s="281"/>
      <c r="AO25" s="281"/>
      <c r="AP25" s="282"/>
      <c r="AQ25" s="259">
        <v>5</v>
      </c>
      <c r="AR25" s="260"/>
      <c r="AS25" s="265" t="str">
        <f>K25</f>
        <v xml:space="preserve"> </v>
      </c>
      <c r="AT25" s="266"/>
      <c r="AU25" s="128" t="str">
        <f>M25</f>
        <v xml:space="preserve"> </v>
      </c>
      <c r="AV25" s="129"/>
      <c r="AW25" s="131" t="str">
        <f>O25</f>
        <v xml:space="preserve"> </v>
      </c>
      <c r="AX25" s="128"/>
      <c r="AY25" s="128" t="str">
        <f>Q25</f>
        <v xml:space="preserve"> </v>
      </c>
      <c r="AZ25" s="128"/>
      <c r="BA25" s="128" t="str">
        <f>S25</f>
        <v xml:space="preserve"> </v>
      </c>
      <c r="BB25" s="130"/>
      <c r="BC25" s="131" t="str">
        <f>U25</f>
        <v xml:space="preserve"> </v>
      </c>
      <c r="BD25" s="128"/>
      <c r="BE25" s="128" t="str">
        <f>W25</f>
        <v xml:space="preserve"> </v>
      </c>
      <c r="BF25" s="128"/>
      <c r="BG25" s="128" t="str">
        <f>Y25</f>
        <v xml:space="preserve"> </v>
      </c>
      <c r="BH25" s="130"/>
      <c r="BI25" s="136" t="str">
        <f>AA25</f>
        <v xml:space="preserve"> </v>
      </c>
      <c r="BJ25" s="128"/>
      <c r="BK25" s="128" t="str">
        <f>AC25</f>
        <v xml:space="preserve"> </v>
      </c>
      <c r="BL25" s="128"/>
      <c r="BM25" s="279" t="str">
        <f>AE25</f>
        <v/>
      </c>
      <c r="BN25" s="265"/>
      <c r="BO25" s="54"/>
      <c r="BP25" s="1"/>
      <c r="BQ25" s="296" t="s">
        <v>124</v>
      </c>
      <c r="BR25" s="297"/>
      <c r="BS25" s="280" t="s">
        <v>18</v>
      </c>
      <c r="BT25" s="281"/>
      <c r="BU25" s="281"/>
      <c r="BV25" s="281"/>
      <c r="BW25" s="281"/>
      <c r="BX25" s="282"/>
      <c r="BY25" s="259">
        <v>5</v>
      </c>
      <c r="BZ25" s="260"/>
      <c r="CA25" s="265" t="str">
        <f>K25</f>
        <v xml:space="preserve"> </v>
      </c>
      <c r="CB25" s="266"/>
      <c r="CC25" s="128" t="str">
        <f>M25</f>
        <v xml:space="preserve"> </v>
      </c>
      <c r="CD25" s="129"/>
      <c r="CE25" s="131" t="str">
        <f>O25</f>
        <v xml:space="preserve"> </v>
      </c>
      <c r="CF25" s="128"/>
      <c r="CG25" s="128" t="str">
        <f>Q25</f>
        <v xml:space="preserve"> </v>
      </c>
      <c r="CH25" s="128"/>
      <c r="CI25" s="128" t="str">
        <f>S25</f>
        <v xml:space="preserve"> </v>
      </c>
      <c r="CJ25" s="130"/>
      <c r="CK25" s="131" t="str">
        <f>U25</f>
        <v xml:space="preserve"> </v>
      </c>
      <c r="CL25" s="128"/>
      <c r="CM25" s="128" t="str">
        <f>W25</f>
        <v xml:space="preserve"> </v>
      </c>
      <c r="CN25" s="128"/>
      <c r="CO25" s="128" t="str">
        <f>Y25</f>
        <v xml:space="preserve"> </v>
      </c>
      <c r="CP25" s="130"/>
      <c r="CQ25" s="136" t="str">
        <f>AA25</f>
        <v xml:space="preserve"> </v>
      </c>
      <c r="CR25" s="128"/>
      <c r="CS25" s="128" t="str">
        <f>AC25</f>
        <v xml:space="preserve"> </v>
      </c>
      <c r="CT25" s="128"/>
      <c r="CU25" s="279" t="str">
        <f>AE25</f>
        <v/>
      </c>
      <c r="CV25" s="265"/>
      <c r="CW25" s="2"/>
      <c r="CY25" s="417"/>
    </row>
    <row r="26" spans="1:103" ht="16.5" customHeight="1">
      <c r="A26" s="298"/>
      <c r="B26" s="299"/>
      <c r="C26" s="283"/>
      <c r="D26" s="284"/>
      <c r="E26" s="284"/>
      <c r="F26" s="284"/>
      <c r="G26" s="284"/>
      <c r="H26" s="285"/>
      <c r="I26" s="259"/>
      <c r="J26" s="260"/>
      <c r="K26" s="288" t="str">
        <f>IF(入力シート!$E$27&gt;99999999999,"",IF(LEN(入力シート!$E$12)&gt;10,MID(入力シート!$E$12,LEN(入力シート!$E$12)-10,1)," "))</f>
        <v xml:space="preserve"> </v>
      </c>
      <c r="L26" s="289"/>
      <c r="M26" s="128" t="str">
        <f>IF(入力シート!$E$27&gt;99999999999,"",IF(LEN(入力シート!$E$12)&gt;9,MID(入力シート!$E$12,LEN(入力シート!$E$12)-9,1)," "))</f>
        <v xml:space="preserve"> </v>
      </c>
      <c r="N26" s="129"/>
      <c r="O26" s="131" t="str">
        <f>IF(入力シート!$E$27&gt;99999999999,"",IF(LEN(入力シート!$E$12)&gt;8,MID(入力シート!$E$12,LEN(入力シート!$E$12)-8,1)," "))</f>
        <v xml:space="preserve"> </v>
      </c>
      <c r="P26" s="128"/>
      <c r="Q26" s="128" t="str">
        <f>IF(入力シート!$E$27&gt;99999999999,"",IF(LEN(入力シート!$E$12)&gt;7,MID(入力シート!$E$12,LEN(入力シート!$E$12)-7,1)," "))</f>
        <v xml:space="preserve"> </v>
      </c>
      <c r="R26" s="128"/>
      <c r="S26" s="134" t="str">
        <f>IF(入力シート!$E$27&gt;99999999999,"",IF(LEN(入力シート!$E$12)&gt;6,MID(入力シート!$E$12,LEN(入力シート!$E$12)-6,1)," "))</f>
        <v xml:space="preserve"> </v>
      </c>
      <c r="T26" s="135"/>
      <c r="U26" s="131" t="str">
        <f>IF(入力シート!$E$27&gt;99999999999,"",IF(LEN(入力シート!$E$12)&gt;5,MID(入力シート!$E$12,LEN(入力シート!$E$12)-5,1)," "))</f>
        <v xml:space="preserve"> </v>
      </c>
      <c r="V26" s="128"/>
      <c r="W26" s="128" t="str">
        <f>IF(入力シート!$E$27&gt;99999999999,"",IF(LEN(入力シート!$E$12)&gt;4,MID(入力シート!$E$12,LEN(入力シート!$E$12)-4,1)," "))</f>
        <v xml:space="preserve"> </v>
      </c>
      <c r="X26" s="128"/>
      <c r="Y26" s="128" t="str">
        <f>IF(入力シート!$E$27&gt;99999999999,"",IF(LEN(入力シート!$E$12)&gt;3,MID(入力シート!$E$12,LEN(入力シート!$E$12)-3,1)," "))</f>
        <v xml:space="preserve"> </v>
      </c>
      <c r="Z26" s="130"/>
      <c r="AA26" s="136" t="str">
        <f>IF(入力シート!$E$27&gt;99999999999,"",IF(LEN(入力シート!$E$12)&gt;2,MID(入力シート!$E$12,LEN(入力シート!$E$12)-2,1)," "))</f>
        <v xml:space="preserve"> </v>
      </c>
      <c r="AB26" s="128"/>
      <c r="AC26" s="128" t="str">
        <f>IF(入力シート!$E$27&gt;99999999999,"",IF(LEN(入力シート!$E$12)&gt;1,MID(入力シート!$E$12,LEN(入力シート!$E$12)-1,1)," "))</f>
        <v xml:space="preserve"> </v>
      </c>
      <c r="AD26" s="128"/>
      <c r="AE26" s="279" t="str">
        <f>IF(入力シート!$E$27&gt;99999999999,"",IF(入力シート!$E$12=0,"",IF(LEN(入力シート!$E$12)&gt;0,MID(入力シート!$E$12,LEN(入力シート!$E$12),1)," ")))</f>
        <v/>
      </c>
      <c r="AF26" s="265"/>
      <c r="AG26" s="52"/>
      <c r="AH26" s="51"/>
      <c r="AI26" s="298"/>
      <c r="AJ26" s="299"/>
      <c r="AK26" s="283"/>
      <c r="AL26" s="284"/>
      <c r="AM26" s="284"/>
      <c r="AN26" s="284"/>
      <c r="AO26" s="284"/>
      <c r="AP26" s="285"/>
      <c r="AQ26" s="259"/>
      <c r="AR26" s="260"/>
      <c r="AS26" s="265"/>
      <c r="AT26" s="266"/>
      <c r="AU26" s="128"/>
      <c r="AV26" s="129"/>
      <c r="AW26" s="131"/>
      <c r="AX26" s="128"/>
      <c r="AY26" s="128"/>
      <c r="AZ26" s="128"/>
      <c r="BA26" s="128"/>
      <c r="BB26" s="130"/>
      <c r="BC26" s="131"/>
      <c r="BD26" s="128"/>
      <c r="BE26" s="128"/>
      <c r="BF26" s="128"/>
      <c r="BG26" s="128"/>
      <c r="BH26" s="130"/>
      <c r="BI26" s="136"/>
      <c r="BJ26" s="128"/>
      <c r="BK26" s="128"/>
      <c r="BL26" s="128"/>
      <c r="BM26" s="279"/>
      <c r="BN26" s="265"/>
      <c r="BO26" s="54"/>
      <c r="BP26" s="1"/>
      <c r="BQ26" s="298"/>
      <c r="BR26" s="299"/>
      <c r="BS26" s="283"/>
      <c r="BT26" s="284"/>
      <c r="BU26" s="284"/>
      <c r="BV26" s="284"/>
      <c r="BW26" s="284"/>
      <c r="BX26" s="285"/>
      <c r="BY26" s="259"/>
      <c r="BZ26" s="260"/>
      <c r="CA26" s="265"/>
      <c r="CB26" s="266"/>
      <c r="CC26" s="128"/>
      <c r="CD26" s="129"/>
      <c r="CE26" s="131"/>
      <c r="CF26" s="128"/>
      <c r="CG26" s="128"/>
      <c r="CH26" s="128"/>
      <c r="CI26" s="128"/>
      <c r="CJ26" s="130"/>
      <c r="CK26" s="131"/>
      <c r="CL26" s="128"/>
      <c r="CM26" s="128"/>
      <c r="CN26" s="128"/>
      <c r="CO26" s="128"/>
      <c r="CP26" s="130"/>
      <c r="CQ26" s="136"/>
      <c r="CR26" s="128"/>
      <c r="CS26" s="128"/>
      <c r="CT26" s="128"/>
      <c r="CU26" s="279"/>
      <c r="CV26" s="265"/>
      <c r="CW26" s="2"/>
      <c r="CY26" s="417"/>
    </row>
    <row r="27" spans="1:103" ht="16.5" customHeight="1">
      <c r="A27" s="298"/>
      <c r="B27" s="299"/>
      <c r="C27" s="280" t="s">
        <v>19</v>
      </c>
      <c r="D27" s="281"/>
      <c r="E27" s="281"/>
      <c r="F27" s="281"/>
      <c r="G27" s="281"/>
      <c r="H27" s="282"/>
      <c r="I27" s="259">
        <v>6</v>
      </c>
      <c r="J27" s="260"/>
      <c r="K27" s="268" t="str">
        <f>IF(入力シート!$E$27&gt;99999999999,"",IF(LEN(入力シート!$E$17)&gt;10,MID(入力シート!$E$17,LEN(入力シート!$E$17)-10,1)," "))</f>
        <v xml:space="preserve"> </v>
      </c>
      <c r="L27" s="264"/>
      <c r="M27" s="128" t="str">
        <f>IF(入力シート!$E$27&gt;99999999999,"",IF(LEN(入力シート!$E$17)&gt;9,MID(入力シート!$E$17,LEN(入力シート!$E$17)-9,1)," "))</f>
        <v xml:space="preserve"> </v>
      </c>
      <c r="N27" s="129"/>
      <c r="O27" s="131" t="str">
        <f>IF(入力シート!$E$27&gt;99999999999,"",IF(LEN(入力シート!$E$17)&gt;8,MID(入力シート!$E$17,LEN(入力シート!$E$17)-8,1)," "))</f>
        <v xml:space="preserve"> </v>
      </c>
      <c r="P27" s="128"/>
      <c r="Q27" s="128" t="str">
        <f>IF(入力シート!$E$27&gt;99999999999,"",IF(LEN(入力シート!$E$17)&gt;7,MID(入力シート!$E$17,LEN(入力シート!$E$17)-7,1)," "))</f>
        <v xml:space="preserve"> </v>
      </c>
      <c r="R27" s="128"/>
      <c r="S27" s="132" t="str">
        <f>IF(入力シート!$E$27&gt;99999999999,"",IF(LEN(入力シート!$E$17)&gt;6,MID(入力シート!$E$17,LEN(入力シート!$E$17)-6,1)," "))</f>
        <v xml:space="preserve"> </v>
      </c>
      <c r="T27" s="133"/>
      <c r="U27" s="131" t="str">
        <f>IF(入力シート!$E$27&gt;99999999999,"",IF(LEN(入力シート!$E$17)&gt;5,MID(入力シート!$E$17,LEN(入力シート!$E$17)-5,1)," "))</f>
        <v xml:space="preserve"> </v>
      </c>
      <c r="V27" s="128"/>
      <c r="W27" s="128" t="str">
        <f>IF(入力シート!$E$27&gt;99999999999,"",IF(LEN(入力シート!$E$17)&gt;4,MID(入力シート!$E$17,LEN(入力シート!$E$17)-4,1)," "))</f>
        <v xml:space="preserve"> </v>
      </c>
      <c r="X27" s="128"/>
      <c r="Y27" s="128" t="str">
        <f>IF(入力シート!$E$27&gt;99999999999,"",IF(LEN(入力シート!$E$17)&gt;3,MID(入力シート!$E$17,LEN(入力シート!$E$17)-3,1)," "))</f>
        <v xml:space="preserve"> </v>
      </c>
      <c r="Z27" s="130"/>
      <c r="AA27" s="136" t="str">
        <f>IF(入力シート!$E$27&gt;99999999999,"",IF(LEN(入力シート!$E$17)&gt;2,MID(入力シート!$E$17,LEN(入力シート!$E$17)-2,1)," "))</f>
        <v xml:space="preserve"> </v>
      </c>
      <c r="AB27" s="128"/>
      <c r="AC27" s="128" t="str">
        <f>IF(入力シート!$E$27&gt;99999999999,"",IF(LEN(入力シート!$E$17)&gt;1,MID(入力シート!$E$17,LEN(入力シート!$E$17)-1,1)," "))</f>
        <v xml:space="preserve"> </v>
      </c>
      <c r="AD27" s="128"/>
      <c r="AE27" s="279" t="str">
        <f>IF(入力シート!$E$27&gt;99999999999,"",IF(入力シート!$E$17=0,"",IF(LEN(入力シート!$E$17)&gt;0,MID(入力シート!$E$17,LEN(入力シート!$E$17),1)," ")))</f>
        <v/>
      </c>
      <c r="AF27" s="265"/>
      <c r="AG27" s="52"/>
      <c r="AH27" s="51"/>
      <c r="AI27" s="298"/>
      <c r="AJ27" s="299"/>
      <c r="AK27" s="280" t="s">
        <v>19</v>
      </c>
      <c r="AL27" s="281"/>
      <c r="AM27" s="281"/>
      <c r="AN27" s="281"/>
      <c r="AO27" s="281"/>
      <c r="AP27" s="282"/>
      <c r="AQ27" s="259">
        <v>6</v>
      </c>
      <c r="AR27" s="260"/>
      <c r="AS27" s="265" t="str">
        <f>K27</f>
        <v xml:space="preserve"> </v>
      </c>
      <c r="AT27" s="266"/>
      <c r="AU27" s="128" t="str">
        <f>M27</f>
        <v xml:space="preserve"> </v>
      </c>
      <c r="AV27" s="129"/>
      <c r="AW27" s="131" t="str">
        <f>O27</f>
        <v xml:space="preserve"> </v>
      </c>
      <c r="AX27" s="128"/>
      <c r="AY27" s="128" t="str">
        <f>Q27</f>
        <v xml:space="preserve"> </v>
      </c>
      <c r="AZ27" s="128"/>
      <c r="BA27" s="128" t="str">
        <f>S27</f>
        <v xml:space="preserve"> </v>
      </c>
      <c r="BB27" s="130"/>
      <c r="BC27" s="131" t="str">
        <f>U27</f>
        <v xml:space="preserve"> </v>
      </c>
      <c r="BD27" s="128"/>
      <c r="BE27" s="128" t="str">
        <f>W27</f>
        <v xml:space="preserve"> </v>
      </c>
      <c r="BF27" s="128"/>
      <c r="BG27" s="128" t="str">
        <f>Y27</f>
        <v xml:space="preserve"> </v>
      </c>
      <c r="BH27" s="130"/>
      <c r="BI27" s="136" t="str">
        <f>AA27</f>
        <v xml:space="preserve"> </v>
      </c>
      <c r="BJ27" s="128"/>
      <c r="BK27" s="128" t="str">
        <f>AC27</f>
        <v xml:space="preserve"> </v>
      </c>
      <c r="BL27" s="128"/>
      <c r="BM27" s="279" t="str">
        <f>AE27</f>
        <v/>
      </c>
      <c r="BN27" s="265"/>
      <c r="BO27" s="54"/>
      <c r="BP27" s="1"/>
      <c r="BQ27" s="298"/>
      <c r="BR27" s="299"/>
      <c r="BS27" s="280" t="s">
        <v>19</v>
      </c>
      <c r="BT27" s="281"/>
      <c r="BU27" s="281"/>
      <c r="BV27" s="281"/>
      <c r="BW27" s="281"/>
      <c r="BX27" s="282"/>
      <c r="BY27" s="259">
        <v>6</v>
      </c>
      <c r="BZ27" s="260"/>
      <c r="CA27" s="265" t="str">
        <f>K27</f>
        <v xml:space="preserve"> </v>
      </c>
      <c r="CB27" s="266"/>
      <c r="CC27" s="128" t="str">
        <f>M27</f>
        <v xml:space="preserve"> </v>
      </c>
      <c r="CD27" s="129"/>
      <c r="CE27" s="131" t="str">
        <f>O27</f>
        <v xml:space="preserve"> </v>
      </c>
      <c r="CF27" s="128"/>
      <c r="CG27" s="128" t="str">
        <f>Q27</f>
        <v xml:space="preserve"> </v>
      </c>
      <c r="CH27" s="128"/>
      <c r="CI27" s="128" t="str">
        <f>S27</f>
        <v xml:space="preserve"> </v>
      </c>
      <c r="CJ27" s="130"/>
      <c r="CK27" s="131" t="str">
        <f>U27</f>
        <v xml:space="preserve"> </v>
      </c>
      <c r="CL27" s="128"/>
      <c r="CM27" s="128" t="str">
        <f>W27</f>
        <v xml:space="preserve"> </v>
      </c>
      <c r="CN27" s="128"/>
      <c r="CO27" s="128" t="str">
        <f>Y27</f>
        <v xml:space="preserve"> </v>
      </c>
      <c r="CP27" s="130"/>
      <c r="CQ27" s="136" t="str">
        <f>AA27</f>
        <v xml:space="preserve"> </v>
      </c>
      <c r="CR27" s="128"/>
      <c r="CS27" s="128" t="str">
        <f>AC27</f>
        <v xml:space="preserve"> </v>
      </c>
      <c r="CT27" s="128"/>
      <c r="CU27" s="279" t="str">
        <f>AE27</f>
        <v/>
      </c>
      <c r="CV27" s="265"/>
      <c r="CW27" s="2"/>
      <c r="CY27" s="417"/>
    </row>
    <row r="28" spans="1:103" ht="16.5" customHeight="1">
      <c r="A28" s="298"/>
      <c r="B28" s="299"/>
      <c r="C28" s="283"/>
      <c r="D28" s="284"/>
      <c r="E28" s="284"/>
      <c r="F28" s="284"/>
      <c r="G28" s="284"/>
      <c r="H28" s="285"/>
      <c r="I28" s="259"/>
      <c r="J28" s="260"/>
      <c r="K28" s="288" t="str">
        <f>IF(入力シート!$E$27&gt;99999999999,"",IF(LEN(入力シート!$E$12)&gt;10,MID(入力シート!$E$12,LEN(入力シート!$E$12)-10,1)," "))</f>
        <v xml:space="preserve"> </v>
      </c>
      <c r="L28" s="289"/>
      <c r="M28" s="128" t="str">
        <f>IF(入力シート!$E$27&gt;99999999999,"",IF(LEN(入力シート!$E$12)&gt;9,MID(入力シート!$E$12,LEN(入力シート!$E$12)-9,1)," "))</f>
        <v xml:space="preserve"> </v>
      </c>
      <c r="N28" s="129"/>
      <c r="O28" s="131" t="str">
        <f>IF(入力シート!$E$27&gt;99999999999,"",IF(LEN(入力シート!$E$12)&gt;8,MID(入力シート!$E$12,LEN(入力シート!$E$12)-8,1)," "))</f>
        <v xml:space="preserve"> </v>
      </c>
      <c r="P28" s="128"/>
      <c r="Q28" s="128" t="str">
        <f>IF(入力シート!$E$27&gt;99999999999,"",IF(LEN(入力シート!$E$12)&gt;7,MID(入力シート!$E$12,LEN(入力シート!$E$12)-7,1)," "))</f>
        <v xml:space="preserve"> </v>
      </c>
      <c r="R28" s="128"/>
      <c r="S28" s="134" t="str">
        <f>IF(入力シート!$E$27&gt;99999999999,"",IF(LEN(入力シート!$E$12)&gt;6,MID(入力シート!$E$12,LEN(入力シート!$E$12)-6,1)," "))</f>
        <v xml:space="preserve"> </v>
      </c>
      <c r="T28" s="135"/>
      <c r="U28" s="131" t="str">
        <f>IF(入力シート!$E$27&gt;99999999999,"",IF(LEN(入力シート!$E$12)&gt;5,MID(入力シート!$E$12,LEN(入力シート!$E$12)-5,1)," "))</f>
        <v xml:space="preserve"> </v>
      </c>
      <c r="V28" s="128"/>
      <c r="W28" s="128" t="str">
        <f>IF(入力シート!$E$27&gt;99999999999,"",IF(LEN(入力シート!$E$12)&gt;4,MID(入力シート!$E$12,LEN(入力シート!$E$12)-4,1)," "))</f>
        <v xml:space="preserve"> </v>
      </c>
      <c r="X28" s="128"/>
      <c r="Y28" s="128" t="str">
        <f>IF(入力シート!$E$27&gt;99999999999,"",IF(LEN(入力シート!$E$12)&gt;3,MID(入力シート!$E$12,LEN(入力シート!$E$12)-3,1)," "))</f>
        <v xml:space="preserve"> </v>
      </c>
      <c r="Z28" s="130"/>
      <c r="AA28" s="136" t="str">
        <f>IF(入力シート!$E$27&gt;99999999999,"",IF(LEN(入力シート!$E$12)&gt;2,MID(入力シート!$E$12,LEN(入力シート!$E$12)-2,1)," "))</f>
        <v xml:space="preserve"> </v>
      </c>
      <c r="AB28" s="128"/>
      <c r="AC28" s="128" t="str">
        <f>IF(入力シート!$E$27&gt;99999999999,"",IF(LEN(入力シート!$E$12)&gt;1,MID(入力シート!$E$12,LEN(入力シート!$E$12)-1,1)," "))</f>
        <v xml:space="preserve"> </v>
      </c>
      <c r="AD28" s="128"/>
      <c r="AE28" s="279" t="str">
        <f>IF(入力シート!$E$27&gt;99999999999,"",IF(入力シート!$E$12=0,"",IF(LEN(入力シート!$E$12)&gt;0,MID(入力シート!$E$12,LEN(入力シート!$E$12),1)," ")))</f>
        <v/>
      </c>
      <c r="AF28" s="265"/>
      <c r="AG28" s="52"/>
      <c r="AH28" s="51"/>
      <c r="AI28" s="298"/>
      <c r="AJ28" s="299"/>
      <c r="AK28" s="283"/>
      <c r="AL28" s="284"/>
      <c r="AM28" s="284"/>
      <c r="AN28" s="284"/>
      <c r="AO28" s="284"/>
      <c r="AP28" s="285"/>
      <c r="AQ28" s="259"/>
      <c r="AR28" s="260"/>
      <c r="AS28" s="265"/>
      <c r="AT28" s="266"/>
      <c r="AU28" s="128"/>
      <c r="AV28" s="129"/>
      <c r="AW28" s="131"/>
      <c r="AX28" s="128"/>
      <c r="AY28" s="128"/>
      <c r="AZ28" s="128"/>
      <c r="BA28" s="128"/>
      <c r="BB28" s="130"/>
      <c r="BC28" s="131"/>
      <c r="BD28" s="128"/>
      <c r="BE28" s="128"/>
      <c r="BF28" s="128"/>
      <c r="BG28" s="128"/>
      <c r="BH28" s="130"/>
      <c r="BI28" s="136"/>
      <c r="BJ28" s="128"/>
      <c r="BK28" s="128"/>
      <c r="BL28" s="128"/>
      <c r="BM28" s="279"/>
      <c r="BN28" s="265"/>
      <c r="BO28" s="54"/>
      <c r="BP28" s="1"/>
      <c r="BQ28" s="298"/>
      <c r="BR28" s="299"/>
      <c r="BS28" s="283"/>
      <c r="BT28" s="284"/>
      <c r="BU28" s="284"/>
      <c r="BV28" s="284"/>
      <c r="BW28" s="284"/>
      <c r="BX28" s="285"/>
      <c r="BY28" s="259"/>
      <c r="BZ28" s="260"/>
      <c r="CA28" s="265"/>
      <c r="CB28" s="266"/>
      <c r="CC28" s="128"/>
      <c r="CD28" s="129"/>
      <c r="CE28" s="131"/>
      <c r="CF28" s="128"/>
      <c r="CG28" s="128"/>
      <c r="CH28" s="128"/>
      <c r="CI28" s="128"/>
      <c r="CJ28" s="130"/>
      <c r="CK28" s="131"/>
      <c r="CL28" s="128"/>
      <c r="CM28" s="128"/>
      <c r="CN28" s="128"/>
      <c r="CO28" s="128"/>
      <c r="CP28" s="130"/>
      <c r="CQ28" s="136"/>
      <c r="CR28" s="128"/>
      <c r="CS28" s="128"/>
      <c r="CT28" s="128"/>
      <c r="CU28" s="279"/>
      <c r="CV28" s="265"/>
      <c r="CW28" s="2"/>
      <c r="CY28" s="417"/>
    </row>
    <row r="29" spans="1:103" ht="16.5" customHeight="1">
      <c r="A29" s="298"/>
      <c r="B29" s="299"/>
      <c r="C29" s="280" t="s">
        <v>20</v>
      </c>
      <c r="D29" s="281"/>
      <c r="E29" s="281"/>
      <c r="F29" s="281"/>
      <c r="G29" s="281"/>
      <c r="H29" s="282"/>
      <c r="I29" s="259">
        <v>7</v>
      </c>
      <c r="J29" s="260"/>
      <c r="K29" s="268" t="str">
        <f>IF(入力シート!$E$27&gt;99999999999,"",IF(LEN(入力シート!$E$18)&gt;10,MID(入力シート!$E$18,LEN(入力シート!$E$18)-10,1)," "))</f>
        <v xml:space="preserve"> </v>
      </c>
      <c r="L29" s="264"/>
      <c r="M29" s="128" t="str">
        <f>IF(入力シート!$E$27&gt;99999999999,"",IF(LEN(入力シート!$E$18)&gt;9,MID(入力シート!$E$18,LEN(入力シート!$E$18)-9,1)," "))</f>
        <v xml:space="preserve"> </v>
      </c>
      <c r="N29" s="129"/>
      <c r="O29" s="131" t="str">
        <f>IF(入力シート!$E$27&gt;99999999999,"",IF(LEN(入力シート!$E$18)&gt;8,MID(入力シート!$E$18,LEN(入力シート!$E$18)-8,1)," "))</f>
        <v xml:space="preserve"> </v>
      </c>
      <c r="P29" s="128"/>
      <c r="Q29" s="128" t="str">
        <f>IF(入力シート!$E$27&gt;99999999999,"",IF(LEN(入力シート!$E$18)&gt;7,MID(入力シート!$E$18,LEN(入力シート!$E$18)-7,1)," "))</f>
        <v xml:space="preserve"> </v>
      </c>
      <c r="R29" s="128"/>
      <c r="S29" s="132" t="str">
        <f>IF(入力シート!$E$27&gt;99999999999,"",IF(LEN(入力シート!$E$18)&gt;6,MID(入力シート!$E$18,LEN(入力シート!$E$18)-6,1)," "))</f>
        <v xml:space="preserve"> </v>
      </c>
      <c r="T29" s="133"/>
      <c r="U29" s="131" t="str">
        <f>IF(入力シート!$E$27&gt;99999999999,"",IF(LEN(入力シート!$E$18)&gt;5,MID(入力シート!$E$18,LEN(入力シート!$E$18)-5,1)," "))</f>
        <v xml:space="preserve"> </v>
      </c>
      <c r="V29" s="128"/>
      <c r="W29" s="128" t="str">
        <f>IF(入力シート!$E$27&gt;99999999999,"",IF(LEN(入力シート!$E$18)&gt;4,MID(入力シート!$E$18,LEN(入力シート!$E$18)-4,1)," "))</f>
        <v xml:space="preserve"> </v>
      </c>
      <c r="X29" s="128"/>
      <c r="Y29" s="128" t="str">
        <f>IF(入力シート!$E$27&gt;99999999999,"",IF(LEN(入力シート!$E$18)&gt;3,MID(入力シート!$E$18,LEN(入力シート!$E$18)-3,1)," "))</f>
        <v xml:space="preserve"> </v>
      </c>
      <c r="Z29" s="130"/>
      <c r="AA29" s="136" t="str">
        <f>IF(入力シート!$E$27&gt;99999999999,"",IF(LEN(入力シート!$E$18)&gt;2,MID(入力シート!$E$18,LEN(入力シート!$E$18)-2,1)," "))</f>
        <v xml:space="preserve"> </v>
      </c>
      <c r="AB29" s="128"/>
      <c r="AC29" s="128" t="str">
        <f>IF(入力シート!$E$27&gt;99999999999,"",IF(LEN(入力シート!$E$18)&gt;1,MID(入力シート!$E$18,LEN(入力シート!$E$18)-1,1)," "))</f>
        <v xml:space="preserve"> </v>
      </c>
      <c r="AD29" s="128"/>
      <c r="AE29" s="279" t="str">
        <f>IF(入力シート!$E$27&gt;99999999999,"",IF(入力シート!$E$18=0,"",IF(LEN(入力シート!$E$18)&gt;0,MID(入力シート!$E$18,LEN(入力シート!$E$18),1)," ")))</f>
        <v/>
      </c>
      <c r="AF29" s="265"/>
      <c r="AG29" s="52"/>
      <c r="AH29" s="51"/>
      <c r="AI29" s="298"/>
      <c r="AJ29" s="299"/>
      <c r="AK29" s="280" t="s">
        <v>20</v>
      </c>
      <c r="AL29" s="281"/>
      <c r="AM29" s="281"/>
      <c r="AN29" s="281"/>
      <c r="AO29" s="281"/>
      <c r="AP29" s="282"/>
      <c r="AQ29" s="259">
        <v>7</v>
      </c>
      <c r="AR29" s="260"/>
      <c r="AS29" s="265" t="str">
        <f>K29</f>
        <v xml:space="preserve"> </v>
      </c>
      <c r="AT29" s="266"/>
      <c r="AU29" s="128" t="str">
        <f>M29</f>
        <v xml:space="preserve"> </v>
      </c>
      <c r="AV29" s="129"/>
      <c r="AW29" s="131" t="str">
        <f>O29</f>
        <v xml:space="preserve"> </v>
      </c>
      <c r="AX29" s="128"/>
      <c r="AY29" s="128" t="str">
        <f>Q29</f>
        <v xml:space="preserve"> </v>
      </c>
      <c r="AZ29" s="128"/>
      <c r="BA29" s="128" t="str">
        <f>S29</f>
        <v xml:space="preserve"> </v>
      </c>
      <c r="BB29" s="130"/>
      <c r="BC29" s="131" t="str">
        <f>U29</f>
        <v xml:space="preserve"> </v>
      </c>
      <c r="BD29" s="128"/>
      <c r="BE29" s="128" t="str">
        <f>W29</f>
        <v xml:space="preserve"> </v>
      </c>
      <c r="BF29" s="128"/>
      <c r="BG29" s="128" t="str">
        <f>Y29</f>
        <v xml:space="preserve"> </v>
      </c>
      <c r="BH29" s="130"/>
      <c r="BI29" s="136" t="str">
        <f>AA29</f>
        <v xml:space="preserve"> </v>
      </c>
      <c r="BJ29" s="128"/>
      <c r="BK29" s="128" t="str">
        <f>AC29</f>
        <v xml:space="preserve"> </v>
      </c>
      <c r="BL29" s="128"/>
      <c r="BM29" s="279" t="str">
        <f>AE29</f>
        <v/>
      </c>
      <c r="BN29" s="265"/>
      <c r="BO29" s="54"/>
      <c r="BP29" s="1"/>
      <c r="BQ29" s="298"/>
      <c r="BR29" s="299"/>
      <c r="BS29" s="280" t="s">
        <v>20</v>
      </c>
      <c r="BT29" s="281"/>
      <c r="BU29" s="281"/>
      <c r="BV29" s="281"/>
      <c r="BW29" s="281"/>
      <c r="BX29" s="282"/>
      <c r="BY29" s="259">
        <v>7</v>
      </c>
      <c r="BZ29" s="260"/>
      <c r="CA29" s="265" t="str">
        <f>K29</f>
        <v xml:space="preserve"> </v>
      </c>
      <c r="CB29" s="266"/>
      <c r="CC29" s="128" t="str">
        <f>M29</f>
        <v xml:space="preserve"> </v>
      </c>
      <c r="CD29" s="129"/>
      <c r="CE29" s="131" t="str">
        <f>O29</f>
        <v xml:space="preserve"> </v>
      </c>
      <c r="CF29" s="128"/>
      <c r="CG29" s="128" t="str">
        <f>Q29</f>
        <v xml:space="preserve"> </v>
      </c>
      <c r="CH29" s="128"/>
      <c r="CI29" s="128" t="str">
        <f>S29</f>
        <v xml:space="preserve"> </v>
      </c>
      <c r="CJ29" s="130"/>
      <c r="CK29" s="131" t="str">
        <f>U29</f>
        <v xml:space="preserve"> </v>
      </c>
      <c r="CL29" s="128"/>
      <c r="CM29" s="128" t="str">
        <f>W29</f>
        <v xml:space="preserve"> </v>
      </c>
      <c r="CN29" s="128"/>
      <c r="CO29" s="128" t="str">
        <f>Y29</f>
        <v xml:space="preserve"> </v>
      </c>
      <c r="CP29" s="130"/>
      <c r="CQ29" s="136" t="str">
        <f>AA29</f>
        <v xml:space="preserve"> </v>
      </c>
      <c r="CR29" s="128"/>
      <c r="CS29" s="128" t="str">
        <f>AC29</f>
        <v xml:space="preserve"> </v>
      </c>
      <c r="CT29" s="128"/>
      <c r="CU29" s="279" t="str">
        <f>AE29</f>
        <v/>
      </c>
      <c r="CV29" s="265"/>
      <c r="CW29" s="2"/>
      <c r="CY29" s="417"/>
    </row>
    <row r="30" spans="1:103" ht="16.5" customHeight="1">
      <c r="A30" s="298"/>
      <c r="B30" s="299"/>
      <c r="C30" s="283"/>
      <c r="D30" s="284"/>
      <c r="E30" s="284"/>
      <c r="F30" s="284"/>
      <c r="G30" s="284"/>
      <c r="H30" s="285"/>
      <c r="I30" s="259"/>
      <c r="J30" s="260"/>
      <c r="K30" s="288" t="str">
        <f>IF(入力シート!$E$27&gt;99999999999,"",IF(LEN(入力シート!$E$12)&gt;10,MID(入力シート!$E$12,LEN(入力シート!$E$12)-10,1)," "))</f>
        <v xml:space="preserve"> </v>
      </c>
      <c r="L30" s="289"/>
      <c r="M30" s="128" t="str">
        <f>IF(入力シート!$E$27&gt;99999999999,"",IF(LEN(入力シート!$E$12)&gt;9,MID(入力シート!$E$12,LEN(入力シート!$E$12)-9,1)," "))</f>
        <v xml:space="preserve"> </v>
      </c>
      <c r="N30" s="129"/>
      <c r="O30" s="131" t="str">
        <f>IF(入力シート!$E$27&gt;99999999999,"",IF(LEN(入力シート!$E$12)&gt;8,MID(入力シート!$E$12,LEN(入力シート!$E$12)-8,1)," "))</f>
        <v xml:space="preserve"> </v>
      </c>
      <c r="P30" s="128"/>
      <c r="Q30" s="128" t="str">
        <f>IF(入力シート!$E$27&gt;99999999999,"",IF(LEN(入力シート!$E$12)&gt;7,MID(入力シート!$E$12,LEN(入力シート!$E$12)-7,1)," "))</f>
        <v xml:space="preserve"> </v>
      </c>
      <c r="R30" s="128"/>
      <c r="S30" s="134" t="str">
        <f>IF(入力シート!$E$27&gt;99999999999,"",IF(LEN(入力シート!$E$12)&gt;6,MID(入力シート!$E$12,LEN(入力シート!$E$12)-6,1)," "))</f>
        <v xml:space="preserve"> </v>
      </c>
      <c r="T30" s="135"/>
      <c r="U30" s="131" t="str">
        <f>IF(入力シート!$E$27&gt;99999999999,"",IF(LEN(入力シート!$E$12)&gt;5,MID(入力シート!$E$12,LEN(入力シート!$E$12)-5,1)," "))</f>
        <v xml:space="preserve"> </v>
      </c>
      <c r="V30" s="128"/>
      <c r="W30" s="128" t="str">
        <f>IF(入力シート!$E$27&gt;99999999999,"",IF(LEN(入力シート!$E$12)&gt;4,MID(入力シート!$E$12,LEN(入力シート!$E$12)-4,1)," "))</f>
        <v xml:space="preserve"> </v>
      </c>
      <c r="X30" s="128"/>
      <c r="Y30" s="128" t="str">
        <f>IF(入力シート!$E$27&gt;99999999999,"",IF(LEN(入力シート!$E$12)&gt;3,MID(入力シート!$E$12,LEN(入力シート!$E$12)-3,1)," "))</f>
        <v xml:space="preserve"> </v>
      </c>
      <c r="Z30" s="130"/>
      <c r="AA30" s="136" t="str">
        <f>IF(入力シート!$E$27&gt;99999999999,"",IF(LEN(入力シート!$E$12)&gt;2,MID(入力シート!$E$12,LEN(入力シート!$E$12)-2,1)," "))</f>
        <v xml:space="preserve"> </v>
      </c>
      <c r="AB30" s="128"/>
      <c r="AC30" s="128" t="str">
        <f>IF(入力シート!$E$27&gt;99999999999,"",IF(LEN(入力シート!$E$12)&gt;1,MID(入力シート!$E$12,LEN(入力シート!$E$12)-1,1)," "))</f>
        <v xml:space="preserve"> </v>
      </c>
      <c r="AD30" s="128"/>
      <c r="AE30" s="279" t="str">
        <f>IF(入力シート!$E$27&gt;99999999999,"",IF(入力シート!$E$12=0,"",IF(LEN(入力シート!$E$12)&gt;0,MID(入力シート!$E$12,LEN(入力シート!$E$12),1)," ")))</f>
        <v/>
      </c>
      <c r="AF30" s="265"/>
      <c r="AG30" s="52"/>
      <c r="AH30" s="51"/>
      <c r="AI30" s="298"/>
      <c r="AJ30" s="299"/>
      <c r="AK30" s="283"/>
      <c r="AL30" s="284"/>
      <c r="AM30" s="284"/>
      <c r="AN30" s="284"/>
      <c r="AO30" s="284"/>
      <c r="AP30" s="285"/>
      <c r="AQ30" s="259"/>
      <c r="AR30" s="260"/>
      <c r="AS30" s="265"/>
      <c r="AT30" s="266"/>
      <c r="AU30" s="128"/>
      <c r="AV30" s="129"/>
      <c r="AW30" s="131"/>
      <c r="AX30" s="128"/>
      <c r="AY30" s="128"/>
      <c r="AZ30" s="128"/>
      <c r="BA30" s="128"/>
      <c r="BB30" s="130"/>
      <c r="BC30" s="131"/>
      <c r="BD30" s="128"/>
      <c r="BE30" s="128"/>
      <c r="BF30" s="128"/>
      <c r="BG30" s="128"/>
      <c r="BH30" s="130"/>
      <c r="BI30" s="136"/>
      <c r="BJ30" s="128"/>
      <c r="BK30" s="128"/>
      <c r="BL30" s="128"/>
      <c r="BM30" s="279"/>
      <c r="BN30" s="265"/>
      <c r="BO30" s="54"/>
      <c r="BP30" s="1"/>
      <c r="BQ30" s="298"/>
      <c r="BR30" s="299"/>
      <c r="BS30" s="283"/>
      <c r="BT30" s="284"/>
      <c r="BU30" s="284"/>
      <c r="BV30" s="284"/>
      <c r="BW30" s="284"/>
      <c r="BX30" s="285"/>
      <c r="BY30" s="259"/>
      <c r="BZ30" s="260"/>
      <c r="CA30" s="265"/>
      <c r="CB30" s="266"/>
      <c r="CC30" s="128"/>
      <c r="CD30" s="129"/>
      <c r="CE30" s="131"/>
      <c r="CF30" s="128"/>
      <c r="CG30" s="128"/>
      <c r="CH30" s="128"/>
      <c r="CI30" s="128"/>
      <c r="CJ30" s="130"/>
      <c r="CK30" s="131"/>
      <c r="CL30" s="128"/>
      <c r="CM30" s="128"/>
      <c r="CN30" s="128"/>
      <c r="CO30" s="128"/>
      <c r="CP30" s="130"/>
      <c r="CQ30" s="136"/>
      <c r="CR30" s="128"/>
      <c r="CS30" s="128"/>
      <c r="CT30" s="128"/>
      <c r="CU30" s="279"/>
      <c r="CV30" s="265"/>
      <c r="CW30" s="2"/>
      <c r="CY30" s="417"/>
    </row>
    <row r="31" spans="1:103" ht="16.5" customHeight="1">
      <c r="A31" s="298"/>
      <c r="B31" s="299"/>
      <c r="C31" s="280" t="s">
        <v>21</v>
      </c>
      <c r="D31" s="281"/>
      <c r="E31" s="281"/>
      <c r="F31" s="281"/>
      <c r="G31" s="281"/>
      <c r="H31" s="282"/>
      <c r="I31" s="259">
        <v>8</v>
      </c>
      <c r="J31" s="260"/>
      <c r="K31" s="268" t="str">
        <f>IF(入力シート!$E$27&gt;99999999999,"",IF(LEN(入力シート!$E$19)&gt;10,MID(入力シート!$E$19,LEN(入力シート!$E$19)-10,1)," "))</f>
        <v xml:space="preserve"> </v>
      </c>
      <c r="L31" s="264"/>
      <c r="M31" s="128" t="str">
        <f>IF(入力シート!$E$27&gt;99999999999,"",IF(LEN(入力シート!$E$19)&gt;9,MID(入力シート!$E$19,LEN(入力シート!$E$19)-9,1)," "))</f>
        <v xml:space="preserve"> </v>
      </c>
      <c r="N31" s="129"/>
      <c r="O31" s="131" t="str">
        <f>IF(入力シート!$E$27&gt;99999999999,"",IF(LEN(入力シート!$E$19)&gt;8,MID(入力シート!$E$19,LEN(入力シート!$E$19)-8,1)," "))</f>
        <v xml:space="preserve"> </v>
      </c>
      <c r="P31" s="128"/>
      <c r="Q31" s="128" t="str">
        <f>IF(入力シート!$E$27&gt;99999999999,"",IF(LEN(入力シート!$E$19)&gt;7,MID(入力シート!$E$19,LEN(入力シート!$E$19)-7,1)," "))</f>
        <v xml:space="preserve"> </v>
      </c>
      <c r="R31" s="128"/>
      <c r="S31" s="132" t="str">
        <f>IF(入力シート!$E$27&gt;99999999999,"",IF(LEN(入力シート!$E$19)&gt;6,MID(入力シート!$E$19,LEN(入力シート!$E$19)-6,1)," "))</f>
        <v xml:space="preserve"> </v>
      </c>
      <c r="T31" s="133"/>
      <c r="U31" s="131" t="str">
        <f>IF(入力シート!$E$27&gt;99999999999,"",IF(LEN(入力シート!$E$19)&gt;5,MID(入力シート!$E$19,LEN(入力シート!$E$19)-5,1)," "))</f>
        <v xml:space="preserve"> </v>
      </c>
      <c r="V31" s="128"/>
      <c r="W31" s="128" t="str">
        <f>IF(入力シート!$E$27&gt;99999999999,"",IF(LEN(入力シート!$E$19)&gt;4,MID(入力シート!$E$19,LEN(入力シート!$E$19)-4,1)," "))</f>
        <v xml:space="preserve"> </v>
      </c>
      <c r="X31" s="128"/>
      <c r="Y31" s="128" t="str">
        <f>IF(入力シート!$E$27&gt;99999999999,"",IF(LEN(入力シート!$E$19)&gt;3,MID(入力シート!$E$19,LEN(入力シート!$E$19)-3,1)," "))</f>
        <v xml:space="preserve"> </v>
      </c>
      <c r="Z31" s="130"/>
      <c r="AA31" s="136" t="str">
        <f>IF(入力シート!$E$27&gt;99999999999,"",IF(LEN(入力シート!$E$19)&gt;2,MID(入力シート!$E$19,LEN(入力シート!$E$19)-2,1)," "))</f>
        <v xml:space="preserve"> </v>
      </c>
      <c r="AB31" s="128"/>
      <c r="AC31" s="128" t="str">
        <f>IF(入力シート!$E$27&gt;99999999999,"",IF(LEN(入力シート!$E$19)&gt;1,MID(入力シート!$E$19,LEN(入力シート!$E$19)-1,1)," "))</f>
        <v xml:space="preserve"> </v>
      </c>
      <c r="AD31" s="128"/>
      <c r="AE31" s="279" t="str">
        <f>IF(入力シート!$E$27&gt;99999999999,"",IF(入力シート!$E$19=0,"",IF(LEN(入力シート!$E$19)&gt;0,MID(入力シート!$E$19,LEN(入力シート!$E$19),1)," ")))</f>
        <v/>
      </c>
      <c r="AF31" s="265"/>
      <c r="AG31" s="52"/>
      <c r="AH31" s="51"/>
      <c r="AI31" s="298"/>
      <c r="AJ31" s="299"/>
      <c r="AK31" s="280" t="s">
        <v>21</v>
      </c>
      <c r="AL31" s="281"/>
      <c r="AM31" s="281"/>
      <c r="AN31" s="281"/>
      <c r="AO31" s="281"/>
      <c r="AP31" s="282"/>
      <c r="AQ31" s="259">
        <v>8</v>
      </c>
      <c r="AR31" s="260"/>
      <c r="AS31" s="265" t="str">
        <f>K31</f>
        <v xml:space="preserve"> </v>
      </c>
      <c r="AT31" s="266"/>
      <c r="AU31" s="128" t="str">
        <f>M31</f>
        <v xml:space="preserve"> </v>
      </c>
      <c r="AV31" s="129"/>
      <c r="AW31" s="131" t="str">
        <f>O31</f>
        <v xml:space="preserve"> </v>
      </c>
      <c r="AX31" s="128"/>
      <c r="AY31" s="128" t="str">
        <f>Q31</f>
        <v xml:space="preserve"> </v>
      </c>
      <c r="AZ31" s="128"/>
      <c r="BA31" s="128" t="str">
        <f>S31</f>
        <v xml:space="preserve"> </v>
      </c>
      <c r="BB31" s="130"/>
      <c r="BC31" s="131" t="str">
        <f>U31</f>
        <v xml:space="preserve"> </v>
      </c>
      <c r="BD31" s="128"/>
      <c r="BE31" s="128" t="str">
        <f>W31</f>
        <v xml:space="preserve"> </v>
      </c>
      <c r="BF31" s="128"/>
      <c r="BG31" s="128" t="str">
        <f>Y31</f>
        <v xml:space="preserve"> </v>
      </c>
      <c r="BH31" s="130"/>
      <c r="BI31" s="136" t="str">
        <f>AA31</f>
        <v xml:space="preserve"> </v>
      </c>
      <c r="BJ31" s="128"/>
      <c r="BK31" s="128" t="str">
        <f>AC31</f>
        <v xml:space="preserve"> </v>
      </c>
      <c r="BL31" s="128"/>
      <c r="BM31" s="279" t="str">
        <f>AE31</f>
        <v/>
      </c>
      <c r="BN31" s="265"/>
      <c r="BO31" s="54"/>
      <c r="BP31" s="1"/>
      <c r="BQ31" s="298"/>
      <c r="BR31" s="299"/>
      <c r="BS31" s="280" t="s">
        <v>21</v>
      </c>
      <c r="BT31" s="281"/>
      <c r="BU31" s="281"/>
      <c r="BV31" s="281"/>
      <c r="BW31" s="281"/>
      <c r="BX31" s="282"/>
      <c r="BY31" s="259">
        <v>8</v>
      </c>
      <c r="BZ31" s="260"/>
      <c r="CA31" s="265" t="str">
        <f>K31</f>
        <v xml:space="preserve"> </v>
      </c>
      <c r="CB31" s="266"/>
      <c r="CC31" s="128" t="str">
        <f>M31</f>
        <v xml:space="preserve"> </v>
      </c>
      <c r="CD31" s="129"/>
      <c r="CE31" s="131" t="str">
        <f>O31</f>
        <v xml:space="preserve"> </v>
      </c>
      <c r="CF31" s="128"/>
      <c r="CG31" s="128" t="str">
        <f>Q31</f>
        <v xml:space="preserve"> </v>
      </c>
      <c r="CH31" s="128"/>
      <c r="CI31" s="128" t="str">
        <f>S31</f>
        <v xml:space="preserve"> </v>
      </c>
      <c r="CJ31" s="130"/>
      <c r="CK31" s="131" t="str">
        <f>U31</f>
        <v xml:space="preserve"> </v>
      </c>
      <c r="CL31" s="128"/>
      <c r="CM31" s="128" t="str">
        <f>W31</f>
        <v xml:space="preserve"> </v>
      </c>
      <c r="CN31" s="128"/>
      <c r="CO31" s="128" t="str">
        <f>Y31</f>
        <v xml:space="preserve"> </v>
      </c>
      <c r="CP31" s="130"/>
      <c r="CQ31" s="136" t="str">
        <f>AA31</f>
        <v xml:space="preserve"> </v>
      </c>
      <c r="CR31" s="128"/>
      <c r="CS31" s="128" t="str">
        <f>AC31</f>
        <v xml:space="preserve"> </v>
      </c>
      <c r="CT31" s="128"/>
      <c r="CU31" s="279" t="str">
        <f>AE31</f>
        <v/>
      </c>
      <c r="CV31" s="265"/>
      <c r="CW31" s="2"/>
      <c r="CY31" s="417"/>
    </row>
    <row r="32" spans="1:103" ht="16.5" customHeight="1">
      <c r="A32" s="298"/>
      <c r="B32" s="299"/>
      <c r="C32" s="283"/>
      <c r="D32" s="284"/>
      <c r="E32" s="284"/>
      <c r="F32" s="284"/>
      <c r="G32" s="284"/>
      <c r="H32" s="285"/>
      <c r="I32" s="259"/>
      <c r="J32" s="260"/>
      <c r="K32" s="288" t="str">
        <f>IF(入力シート!$E$27&gt;99999999999,"",IF(LEN(入力シート!$E$12)&gt;10,MID(入力シート!$E$12,LEN(入力シート!$E$12)-10,1)," "))</f>
        <v xml:space="preserve"> </v>
      </c>
      <c r="L32" s="289"/>
      <c r="M32" s="128" t="str">
        <f>IF(入力シート!$E$27&gt;99999999999,"",IF(LEN(入力シート!$E$12)&gt;9,MID(入力シート!$E$12,LEN(入力シート!$E$12)-9,1)," "))</f>
        <v xml:space="preserve"> </v>
      </c>
      <c r="N32" s="129"/>
      <c r="O32" s="131" t="str">
        <f>IF(入力シート!$E$27&gt;99999999999,"",IF(LEN(入力シート!$E$12)&gt;8,MID(入力シート!$E$12,LEN(入力シート!$E$12)-8,1)," "))</f>
        <v xml:space="preserve"> </v>
      </c>
      <c r="P32" s="128"/>
      <c r="Q32" s="128" t="str">
        <f>IF(入力シート!$E$27&gt;99999999999,"",IF(LEN(入力シート!$E$12)&gt;7,MID(入力シート!$E$12,LEN(入力シート!$E$12)-7,1)," "))</f>
        <v xml:space="preserve"> </v>
      </c>
      <c r="R32" s="128"/>
      <c r="S32" s="134" t="str">
        <f>IF(入力シート!$E$27&gt;99999999999,"",IF(LEN(入力シート!$E$12)&gt;6,MID(入力シート!$E$12,LEN(入力シート!$E$12)-6,1)," "))</f>
        <v xml:space="preserve"> </v>
      </c>
      <c r="T32" s="135"/>
      <c r="U32" s="131" t="str">
        <f>IF(入力シート!$E$27&gt;99999999999,"",IF(LEN(入力シート!$E$12)&gt;5,MID(入力シート!$E$12,LEN(入力シート!$E$12)-5,1)," "))</f>
        <v xml:space="preserve"> </v>
      </c>
      <c r="V32" s="128"/>
      <c r="W32" s="128" t="str">
        <f>IF(入力シート!$E$27&gt;99999999999,"",IF(LEN(入力シート!$E$12)&gt;4,MID(入力シート!$E$12,LEN(入力シート!$E$12)-4,1)," "))</f>
        <v xml:space="preserve"> </v>
      </c>
      <c r="X32" s="128"/>
      <c r="Y32" s="128" t="str">
        <f>IF(入力シート!$E$27&gt;99999999999,"",IF(LEN(入力シート!$E$12)&gt;3,MID(入力シート!$E$12,LEN(入力シート!$E$12)-3,1)," "))</f>
        <v xml:space="preserve"> </v>
      </c>
      <c r="Z32" s="130"/>
      <c r="AA32" s="136" t="str">
        <f>IF(入力シート!$E$27&gt;99999999999,"",IF(LEN(入力シート!$E$12)&gt;2,MID(入力シート!$E$12,LEN(入力シート!$E$12)-2,1)," "))</f>
        <v xml:space="preserve"> </v>
      </c>
      <c r="AB32" s="128"/>
      <c r="AC32" s="128" t="str">
        <f>IF(入力シート!$E$27&gt;99999999999,"",IF(LEN(入力シート!$E$12)&gt;1,MID(入力シート!$E$12,LEN(入力シート!$E$12)-1,1)," "))</f>
        <v xml:space="preserve"> </v>
      </c>
      <c r="AD32" s="128"/>
      <c r="AE32" s="279" t="str">
        <f>IF(入力シート!$E$27&gt;99999999999,"",IF(入力シート!$E$12=0,"",IF(LEN(入力シート!$E$12)&gt;0,MID(入力シート!$E$12,LEN(入力シート!$E$12),1)," ")))</f>
        <v/>
      </c>
      <c r="AF32" s="265"/>
      <c r="AG32" s="52"/>
      <c r="AH32" s="51"/>
      <c r="AI32" s="298"/>
      <c r="AJ32" s="299"/>
      <c r="AK32" s="283"/>
      <c r="AL32" s="284"/>
      <c r="AM32" s="284"/>
      <c r="AN32" s="284"/>
      <c r="AO32" s="284"/>
      <c r="AP32" s="285"/>
      <c r="AQ32" s="259"/>
      <c r="AR32" s="260"/>
      <c r="AS32" s="265"/>
      <c r="AT32" s="266"/>
      <c r="AU32" s="128"/>
      <c r="AV32" s="129"/>
      <c r="AW32" s="131"/>
      <c r="AX32" s="128"/>
      <c r="AY32" s="128"/>
      <c r="AZ32" s="128"/>
      <c r="BA32" s="128"/>
      <c r="BB32" s="130"/>
      <c r="BC32" s="131"/>
      <c r="BD32" s="128"/>
      <c r="BE32" s="128"/>
      <c r="BF32" s="128"/>
      <c r="BG32" s="128"/>
      <c r="BH32" s="130"/>
      <c r="BI32" s="136"/>
      <c r="BJ32" s="128"/>
      <c r="BK32" s="128"/>
      <c r="BL32" s="128"/>
      <c r="BM32" s="279"/>
      <c r="BN32" s="265"/>
      <c r="BO32" s="54"/>
      <c r="BP32" s="1"/>
      <c r="BQ32" s="298"/>
      <c r="BR32" s="299"/>
      <c r="BS32" s="283"/>
      <c r="BT32" s="284"/>
      <c r="BU32" s="284"/>
      <c r="BV32" s="284"/>
      <c r="BW32" s="284"/>
      <c r="BX32" s="285"/>
      <c r="BY32" s="259"/>
      <c r="BZ32" s="260"/>
      <c r="CA32" s="265"/>
      <c r="CB32" s="266"/>
      <c r="CC32" s="128"/>
      <c r="CD32" s="129"/>
      <c r="CE32" s="131"/>
      <c r="CF32" s="128"/>
      <c r="CG32" s="128"/>
      <c r="CH32" s="128"/>
      <c r="CI32" s="128"/>
      <c r="CJ32" s="130"/>
      <c r="CK32" s="131"/>
      <c r="CL32" s="128"/>
      <c r="CM32" s="128"/>
      <c r="CN32" s="128"/>
      <c r="CO32" s="128"/>
      <c r="CP32" s="130"/>
      <c r="CQ32" s="136"/>
      <c r="CR32" s="128"/>
      <c r="CS32" s="128"/>
      <c r="CT32" s="128"/>
      <c r="CU32" s="279"/>
      <c r="CV32" s="265"/>
      <c r="CW32" s="2"/>
      <c r="CY32" s="417"/>
    </row>
    <row r="33" spans="1:104" ht="16.5" customHeight="1">
      <c r="A33" s="298"/>
      <c r="B33" s="299"/>
      <c r="C33" s="137" t="s">
        <v>122</v>
      </c>
      <c r="D33" s="138"/>
      <c r="E33" s="138"/>
      <c r="F33" s="138"/>
      <c r="G33" s="138"/>
      <c r="H33" s="139"/>
      <c r="I33" s="259">
        <v>9</v>
      </c>
      <c r="J33" s="260"/>
      <c r="K33" s="268" t="str">
        <f>IF(入力シート!$E$27&gt;99999999999,"",IF(LEN(入力シート!$E$20)&gt;10,MID(入力シート!$E$20,LEN(入力シート!$E$20)-10,1)," "))</f>
        <v xml:space="preserve"> </v>
      </c>
      <c r="L33" s="264"/>
      <c r="M33" s="128" t="str">
        <f>IF(入力シート!$E$27&gt;99999999999,"",IF(LEN(入力シート!$E$20)&gt;9,MID(入力シート!$E$20,LEN(入力シート!$E$20)-9,1)," "))</f>
        <v xml:space="preserve"> </v>
      </c>
      <c r="N33" s="129"/>
      <c r="O33" s="131" t="str">
        <f>IF(入力シート!$E$27&gt;99999999999,"",IF(LEN(入力シート!$E$20)&gt;8,MID(入力シート!$E$20,LEN(入力シート!$E$20)-8,1)," "))</f>
        <v xml:space="preserve"> </v>
      </c>
      <c r="P33" s="128"/>
      <c r="Q33" s="128" t="str">
        <f>IF(入力シート!$E$27&gt;99999999999,"",IF(LEN(入力シート!$E$20)&gt;7,MID(入力シート!$E$20,LEN(入力シート!$E$20)-7,1)," "))</f>
        <v xml:space="preserve"> </v>
      </c>
      <c r="R33" s="128"/>
      <c r="S33" s="132" t="str">
        <f>IF(入力シート!$E$27&gt;99999999999,"",IF(LEN(入力シート!$E$20)&gt;6,MID(入力シート!$E$20,LEN(入力シート!$E$20)-6,1)," "))</f>
        <v xml:space="preserve"> </v>
      </c>
      <c r="T33" s="133"/>
      <c r="U33" s="131" t="str">
        <f>IF(入力シート!$E$27&gt;99999999999,"",IF(LEN(入力シート!$E$20)&gt;5,MID(入力シート!$E$20,LEN(入力シート!$E$20)-5,1)," "))</f>
        <v xml:space="preserve"> </v>
      </c>
      <c r="V33" s="128"/>
      <c r="W33" s="128" t="str">
        <f>IF(入力シート!$E$27&gt;99999999999,"",IF(LEN(入力シート!$E$20)&gt;4,MID(入力シート!$E$20,LEN(入力シート!$E$20)-4,1)," "))</f>
        <v xml:space="preserve"> </v>
      </c>
      <c r="X33" s="128"/>
      <c r="Y33" s="128" t="str">
        <f>IF(入力シート!$E$27&gt;99999999999,"",IF(LEN(入力シート!$E$20)&gt;3,MID(入力シート!$E$20,LEN(入力シート!$E$20)-3,1)," "))</f>
        <v xml:space="preserve"> </v>
      </c>
      <c r="Z33" s="130"/>
      <c r="AA33" s="136" t="str">
        <f>IF(入力シート!$E$27&gt;99999999999,"",IF(LEN(入力シート!$E$20)&gt;2,MID(入力シート!$E$20,LEN(入力シート!$E$20)-2,1)," "))</f>
        <v xml:space="preserve"> </v>
      </c>
      <c r="AB33" s="128"/>
      <c r="AC33" s="128" t="str">
        <f>IF(入力シート!$E$27&gt;99999999999,"",IF(LEN(入力シート!$E$20)&gt;1,MID(入力シート!$E$20,LEN(入力シート!$E$20)-1,1)," "))</f>
        <v xml:space="preserve"> </v>
      </c>
      <c r="AD33" s="128"/>
      <c r="AE33" s="279" t="str">
        <f>IF(入力シート!$E$27&gt;99999999999,"",IF(入力シート!$E$20=0,"",IF(LEN(入力シート!$E$20)&gt;0,MID(入力シート!$E$20,LEN(入力シート!$E$20),1)," ")))</f>
        <v/>
      </c>
      <c r="AF33" s="265"/>
      <c r="AG33" s="52"/>
      <c r="AH33" s="51"/>
      <c r="AI33" s="298"/>
      <c r="AJ33" s="299"/>
      <c r="AK33" s="137" t="s">
        <v>122</v>
      </c>
      <c r="AL33" s="138"/>
      <c r="AM33" s="138"/>
      <c r="AN33" s="138"/>
      <c r="AO33" s="138"/>
      <c r="AP33" s="139"/>
      <c r="AQ33" s="259">
        <v>9</v>
      </c>
      <c r="AR33" s="260"/>
      <c r="AS33" s="265" t="str">
        <f>K33</f>
        <v xml:space="preserve"> </v>
      </c>
      <c r="AT33" s="266"/>
      <c r="AU33" s="128" t="str">
        <f>M33</f>
        <v xml:space="preserve"> </v>
      </c>
      <c r="AV33" s="129"/>
      <c r="AW33" s="131" t="str">
        <f>O33</f>
        <v xml:space="preserve"> </v>
      </c>
      <c r="AX33" s="128"/>
      <c r="AY33" s="128" t="str">
        <f>Q33</f>
        <v xml:space="preserve"> </v>
      </c>
      <c r="AZ33" s="128"/>
      <c r="BA33" s="128" t="str">
        <f>S33</f>
        <v xml:space="preserve"> </v>
      </c>
      <c r="BB33" s="130"/>
      <c r="BC33" s="131" t="str">
        <f>U33</f>
        <v xml:space="preserve"> </v>
      </c>
      <c r="BD33" s="128"/>
      <c r="BE33" s="128" t="str">
        <f>W33</f>
        <v xml:space="preserve"> </v>
      </c>
      <c r="BF33" s="128"/>
      <c r="BG33" s="128" t="str">
        <f>Y33</f>
        <v xml:space="preserve"> </v>
      </c>
      <c r="BH33" s="130"/>
      <c r="BI33" s="136" t="str">
        <f>AA33</f>
        <v xml:space="preserve"> </v>
      </c>
      <c r="BJ33" s="128"/>
      <c r="BK33" s="128" t="str">
        <f>AC33</f>
        <v xml:space="preserve"> </v>
      </c>
      <c r="BL33" s="128"/>
      <c r="BM33" s="279" t="str">
        <f>AE33</f>
        <v/>
      </c>
      <c r="BN33" s="265"/>
      <c r="BO33" s="54"/>
      <c r="BP33" s="1"/>
      <c r="BQ33" s="298"/>
      <c r="BR33" s="299"/>
      <c r="BS33" s="137" t="s">
        <v>122</v>
      </c>
      <c r="BT33" s="138"/>
      <c r="BU33" s="138"/>
      <c r="BV33" s="138"/>
      <c r="BW33" s="138"/>
      <c r="BX33" s="139"/>
      <c r="BY33" s="259">
        <v>9</v>
      </c>
      <c r="BZ33" s="260"/>
      <c r="CA33" s="265" t="str">
        <f>K33</f>
        <v xml:space="preserve"> </v>
      </c>
      <c r="CB33" s="266"/>
      <c r="CC33" s="128" t="str">
        <f>M33</f>
        <v xml:space="preserve"> </v>
      </c>
      <c r="CD33" s="129"/>
      <c r="CE33" s="131" t="str">
        <f>O33</f>
        <v xml:space="preserve"> </v>
      </c>
      <c r="CF33" s="128"/>
      <c r="CG33" s="128" t="str">
        <f>Q33</f>
        <v xml:space="preserve"> </v>
      </c>
      <c r="CH33" s="128"/>
      <c r="CI33" s="128" t="str">
        <f>S33</f>
        <v xml:space="preserve"> </v>
      </c>
      <c r="CJ33" s="130"/>
      <c r="CK33" s="131" t="str">
        <f>U33</f>
        <v xml:space="preserve"> </v>
      </c>
      <c r="CL33" s="128"/>
      <c r="CM33" s="128" t="str">
        <f>W33</f>
        <v xml:space="preserve"> </v>
      </c>
      <c r="CN33" s="128"/>
      <c r="CO33" s="128" t="str">
        <f>Y33</f>
        <v xml:space="preserve"> </v>
      </c>
      <c r="CP33" s="130"/>
      <c r="CQ33" s="136" t="str">
        <f>AA33</f>
        <v xml:space="preserve"> </v>
      </c>
      <c r="CR33" s="128"/>
      <c r="CS33" s="128" t="str">
        <f>AC33</f>
        <v xml:space="preserve"> </v>
      </c>
      <c r="CT33" s="128"/>
      <c r="CU33" s="279" t="str">
        <f>AE33</f>
        <v/>
      </c>
      <c r="CV33" s="265"/>
      <c r="CW33" s="2"/>
      <c r="CY33" s="417"/>
    </row>
    <row r="34" spans="1:104" ht="16.5" customHeight="1">
      <c r="A34" s="298"/>
      <c r="B34" s="299"/>
      <c r="C34" s="140"/>
      <c r="D34" s="141"/>
      <c r="E34" s="141"/>
      <c r="F34" s="141"/>
      <c r="G34" s="141"/>
      <c r="H34" s="142"/>
      <c r="I34" s="259"/>
      <c r="J34" s="260"/>
      <c r="K34" s="288" t="str">
        <f>IF(入力シート!$E$27&gt;99999999999,"",IF(LEN(入力シート!$E$12)&gt;10,MID(入力シート!$E$12,LEN(入力シート!$E$12)-10,1)," "))</f>
        <v xml:space="preserve"> </v>
      </c>
      <c r="L34" s="289"/>
      <c r="M34" s="128" t="str">
        <f>IF(入力シート!$E$27&gt;99999999999,"",IF(LEN(入力シート!$E$12)&gt;9,MID(入力シート!$E$12,LEN(入力シート!$E$12)-9,1)," "))</f>
        <v xml:space="preserve"> </v>
      </c>
      <c r="N34" s="129"/>
      <c r="O34" s="131" t="str">
        <f>IF(入力シート!$E$27&gt;99999999999,"",IF(LEN(入力シート!$E$12)&gt;8,MID(入力シート!$E$12,LEN(入力シート!$E$12)-8,1)," "))</f>
        <v xml:space="preserve"> </v>
      </c>
      <c r="P34" s="128"/>
      <c r="Q34" s="128" t="str">
        <f>IF(入力シート!$E$27&gt;99999999999,"",IF(LEN(入力シート!$E$12)&gt;7,MID(入力シート!$E$12,LEN(入力シート!$E$12)-7,1)," "))</f>
        <v xml:space="preserve"> </v>
      </c>
      <c r="R34" s="128"/>
      <c r="S34" s="134" t="str">
        <f>IF(入力シート!$E$27&gt;99999999999,"",IF(LEN(入力シート!$E$12)&gt;6,MID(入力シート!$E$12,LEN(入力シート!$E$12)-6,1)," "))</f>
        <v xml:space="preserve"> </v>
      </c>
      <c r="T34" s="135"/>
      <c r="U34" s="131" t="str">
        <f>IF(入力シート!$E$27&gt;99999999999,"",IF(LEN(入力シート!$E$12)&gt;5,MID(入力シート!$E$12,LEN(入力シート!$E$12)-5,1)," "))</f>
        <v xml:space="preserve"> </v>
      </c>
      <c r="V34" s="128"/>
      <c r="W34" s="128" t="str">
        <f>IF(入力シート!$E$27&gt;99999999999,"",IF(LEN(入力シート!$E$12)&gt;4,MID(入力シート!$E$12,LEN(入力シート!$E$12)-4,1)," "))</f>
        <v xml:space="preserve"> </v>
      </c>
      <c r="X34" s="128"/>
      <c r="Y34" s="128" t="str">
        <f>IF(入力シート!$E$27&gt;99999999999,"",IF(LEN(入力シート!$E$12)&gt;3,MID(入力シート!$E$12,LEN(入力シート!$E$12)-3,1)," "))</f>
        <v xml:space="preserve"> </v>
      </c>
      <c r="Z34" s="130"/>
      <c r="AA34" s="136" t="str">
        <f>IF(入力シート!$E$27&gt;99999999999,"",IF(LEN(入力シート!$E$12)&gt;2,MID(入力シート!$E$12,LEN(入力シート!$E$12)-2,1)," "))</f>
        <v xml:space="preserve"> </v>
      </c>
      <c r="AB34" s="128"/>
      <c r="AC34" s="128" t="str">
        <f>IF(入力シート!$E$27&gt;99999999999,"",IF(LEN(入力シート!$E$12)&gt;1,MID(入力シート!$E$12,LEN(入力シート!$E$12)-1,1)," "))</f>
        <v xml:space="preserve"> </v>
      </c>
      <c r="AD34" s="128"/>
      <c r="AE34" s="279" t="str">
        <f>IF(入力シート!$E$27&gt;99999999999,"",IF(入力シート!$E$12=0,"",IF(LEN(入力シート!$E$12)&gt;0,MID(入力シート!$E$12,LEN(入力シート!$E$12),1)," ")))</f>
        <v/>
      </c>
      <c r="AF34" s="265"/>
      <c r="AG34" s="52"/>
      <c r="AH34" s="51"/>
      <c r="AI34" s="298"/>
      <c r="AJ34" s="299"/>
      <c r="AK34" s="140"/>
      <c r="AL34" s="141"/>
      <c r="AM34" s="141"/>
      <c r="AN34" s="141"/>
      <c r="AO34" s="141"/>
      <c r="AP34" s="142"/>
      <c r="AQ34" s="259"/>
      <c r="AR34" s="260"/>
      <c r="AS34" s="265"/>
      <c r="AT34" s="266"/>
      <c r="AU34" s="128"/>
      <c r="AV34" s="129"/>
      <c r="AW34" s="131"/>
      <c r="AX34" s="128"/>
      <c r="AY34" s="128"/>
      <c r="AZ34" s="128"/>
      <c r="BA34" s="128"/>
      <c r="BB34" s="130"/>
      <c r="BC34" s="131"/>
      <c r="BD34" s="128"/>
      <c r="BE34" s="128"/>
      <c r="BF34" s="128"/>
      <c r="BG34" s="128"/>
      <c r="BH34" s="130"/>
      <c r="BI34" s="136"/>
      <c r="BJ34" s="128"/>
      <c r="BK34" s="128"/>
      <c r="BL34" s="128"/>
      <c r="BM34" s="279"/>
      <c r="BN34" s="265"/>
      <c r="BO34" s="54"/>
      <c r="BP34" s="1"/>
      <c r="BQ34" s="298"/>
      <c r="BR34" s="299"/>
      <c r="BS34" s="140"/>
      <c r="BT34" s="141"/>
      <c r="BU34" s="141"/>
      <c r="BV34" s="141"/>
      <c r="BW34" s="141"/>
      <c r="BX34" s="142"/>
      <c r="BY34" s="259"/>
      <c r="BZ34" s="260"/>
      <c r="CA34" s="265"/>
      <c r="CB34" s="266"/>
      <c r="CC34" s="128"/>
      <c r="CD34" s="129"/>
      <c r="CE34" s="131"/>
      <c r="CF34" s="128"/>
      <c r="CG34" s="128"/>
      <c r="CH34" s="128"/>
      <c r="CI34" s="128"/>
      <c r="CJ34" s="130"/>
      <c r="CK34" s="131"/>
      <c r="CL34" s="128"/>
      <c r="CM34" s="128"/>
      <c r="CN34" s="128"/>
      <c r="CO34" s="128"/>
      <c r="CP34" s="130"/>
      <c r="CQ34" s="136"/>
      <c r="CR34" s="128"/>
      <c r="CS34" s="128"/>
      <c r="CT34" s="128"/>
      <c r="CU34" s="279"/>
      <c r="CV34" s="265"/>
      <c r="CW34" s="2"/>
      <c r="CY34" s="417"/>
    </row>
    <row r="35" spans="1:104" ht="16.5" customHeight="1">
      <c r="A35" s="298"/>
      <c r="B35" s="299"/>
      <c r="C35" s="280" t="s">
        <v>10</v>
      </c>
      <c r="D35" s="281"/>
      <c r="E35" s="281"/>
      <c r="F35" s="281"/>
      <c r="G35" s="281"/>
      <c r="H35" s="282"/>
      <c r="I35" s="259">
        <v>10</v>
      </c>
      <c r="J35" s="260"/>
      <c r="K35" s="268" t="str">
        <f>IF(入力シート!$E$27&gt;99999999999,"",IF(LEN(入力シート!$E$21)&gt;10,MID(入力シート!$E$21,LEN(入力シート!$E$21)-10,1)," "))</f>
        <v xml:space="preserve"> </v>
      </c>
      <c r="L35" s="264"/>
      <c r="M35" s="128" t="str">
        <f>IF(入力シート!$E$27&gt;99999999999,"",IF(LEN(入力シート!$E$21)&gt;9,MID(入力シート!$E$21,LEN(入力シート!$E$21)-9,1)," "))</f>
        <v xml:space="preserve"> </v>
      </c>
      <c r="N35" s="129"/>
      <c r="O35" s="131" t="str">
        <f>IF(入力シート!$E$27&gt;99999999999,"",IF(LEN(入力シート!$E$21)&gt;8,MID(入力シート!$E$21,LEN(入力シート!$E$21)-8,1)," "))</f>
        <v xml:space="preserve"> </v>
      </c>
      <c r="P35" s="128"/>
      <c r="Q35" s="128" t="str">
        <f>IF(入力シート!$E$27&gt;99999999999,"",IF(LEN(入力シート!$E$21)&gt;7,MID(入力シート!$E$21,LEN(入力シート!$E$21)-7,1)," "))</f>
        <v xml:space="preserve"> </v>
      </c>
      <c r="R35" s="128"/>
      <c r="S35" s="132" t="str">
        <f>IF(入力シート!$E$27&gt;99999999999,"",IF(LEN(入力シート!$E$21)&gt;6,MID(入力シート!$E$21,LEN(入力シート!$E$21)-6,1)," "))</f>
        <v xml:space="preserve"> </v>
      </c>
      <c r="T35" s="133"/>
      <c r="U35" s="131" t="str">
        <f>IF(入力シート!$E$27&gt;99999999999,"",IF(LEN(入力シート!$E$21)&gt;5,MID(入力シート!$E$21,LEN(入力シート!$E$21)-5,1)," "))</f>
        <v xml:space="preserve"> </v>
      </c>
      <c r="V35" s="128"/>
      <c r="W35" s="128" t="str">
        <f>IF(入力シート!$E$27&gt;99999999999,"",IF(LEN(入力シート!$E$21)&gt;4,MID(入力シート!$E$21,LEN(入力シート!$E$21)-4,1)," "))</f>
        <v xml:space="preserve"> </v>
      </c>
      <c r="X35" s="128"/>
      <c r="Y35" s="128" t="str">
        <f>IF(入力シート!$E$27&gt;99999999999,"",IF(LEN(入力シート!$E$21)&gt;3,MID(入力シート!$E$21,LEN(入力シート!$E$21)-3,1)," "))</f>
        <v xml:space="preserve"> </v>
      </c>
      <c r="Z35" s="130"/>
      <c r="AA35" s="136" t="str">
        <f>IF(入力シート!$E$27&gt;99999999999,"",IF(LEN(入力シート!$E$21)&gt;2,MID(入力シート!$E$21,LEN(入力シート!$E$21)-2,1)," "))</f>
        <v xml:space="preserve"> </v>
      </c>
      <c r="AB35" s="128"/>
      <c r="AC35" s="128" t="str">
        <f>IF(入力シート!$E$27&gt;99999999999,"",IF(LEN(入力シート!$E$21)&gt;1,MID(入力シート!$E$21,LEN(入力シート!$E$21)-1,1)," "))</f>
        <v xml:space="preserve"> </v>
      </c>
      <c r="AD35" s="128"/>
      <c r="AE35" s="279" t="str">
        <f>IF(入力シート!$E$27&gt;99999999999,"",IF(入力シート!$E$21=0,"",IF(LEN(入力シート!$E$21)&gt;0,MID(入力シート!$E$21,LEN(入力シート!$E$21),1)," ")))</f>
        <v/>
      </c>
      <c r="AF35" s="265"/>
      <c r="AG35" s="52"/>
      <c r="AH35" s="51"/>
      <c r="AI35" s="298"/>
      <c r="AJ35" s="299"/>
      <c r="AK35" s="280" t="s">
        <v>10</v>
      </c>
      <c r="AL35" s="281"/>
      <c r="AM35" s="281"/>
      <c r="AN35" s="281"/>
      <c r="AO35" s="281"/>
      <c r="AP35" s="282"/>
      <c r="AQ35" s="259">
        <v>10</v>
      </c>
      <c r="AR35" s="260"/>
      <c r="AS35" s="265" t="str">
        <f>K35</f>
        <v xml:space="preserve"> </v>
      </c>
      <c r="AT35" s="266"/>
      <c r="AU35" s="128" t="str">
        <f>M35</f>
        <v xml:space="preserve"> </v>
      </c>
      <c r="AV35" s="129"/>
      <c r="AW35" s="131" t="str">
        <f>O35</f>
        <v xml:space="preserve"> </v>
      </c>
      <c r="AX35" s="128"/>
      <c r="AY35" s="128" t="str">
        <f>Q35</f>
        <v xml:space="preserve"> </v>
      </c>
      <c r="AZ35" s="128"/>
      <c r="BA35" s="128" t="str">
        <f>S35</f>
        <v xml:space="preserve"> </v>
      </c>
      <c r="BB35" s="130"/>
      <c r="BC35" s="131" t="str">
        <f>U35</f>
        <v xml:space="preserve"> </v>
      </c>
      <c r="BD35" s="128"/>
      <c r="BE35" s="128" t="str">
        <f>W35</f>
        <v xml:space="preserve"> </v>
      </c>
      <c r="BF35" s="128"/>
      <c r="BG35" s="128" t="str">
        <f>Y35</f>
        <v xml:space="preserve"> </v>
      </c>
      <c r="BH35" s="130"/>
      <c r="BI35" s="136" t="str">
        <f>AA35</f>
        <v xml:space="preserve"> </v>
      </c>
      <c r="BJ35" s="128"/>
      <c r="BK35" s="128" t="str">
        <f>AC35</f>
        <v xml:space="preserve"> </v>
      </c>
      <c r="BL35" s="128"/>
      <c r="BM35" s="279" t="str">
        <f>AE35</f>
        <v/>
      </c>
      <c r="BN35" s="265"/>
      <c r="BO35" s="54"/>
      <c r="BP35" s="1"/>
      <c r="BQ35" s="298"/>
      <c r="BR35" s="299"/>
      <c r="BS35" s="280" t="s">
        <v>10</v>
      </c>
      <c r="BT35" s="281"/>
      <c r="BU35" s="281"/>
      <c r="BV35" s="281"/>
      <c r="BW35" s="281"/>
      <c r="BX35" s="282"/>
      <c r="BY35" s="259">
        <v>10</v>
      </c>
      <c r="BZ35" s="260"/>
      <c r="CA35" s="265" t="str">
        <f>K35</f>
        <v xml:space="preserve"> </v>
      </c>
      <c r="CB35" s="266"/>
      <c r="CC35" s="128" t="str">
        <f>M35</f>
        <v xml:space="preserve"> </v>
      </c>
      <c r="CD35" s="129"/>
      <c r="CE35" s="131" t="str">
        <f>O35</f>
        <v xml:space="preserve"> </v>
      </c>
      <c r="CF35" s="128"/>
      <c r="CG35" s="128" t="str">
        <f>Q35</f>
        <v xml:space="preserve"> </v>
      </c>
      <c r="CH35" s="128"/>
      <c r="CI35" s="128" t="str">
        <f>S35</f>
        <v xml:space="preserve"> </v>
      </c>
      <c r="CJ35" s="130"/>
      <c r="CK35" s="131" t="str">
        <f>U35</f>
        <v xml:space="preserve"> </v>
      </c>
      <c r="CL35" s="128"/>
      <c r="CM35" s="128" t="str">
        <f>W35</f>
        <v xml:space="preserve"> </v>
      </c>
      <c r="CN35" s="128"/>
      <c r="CO35" s="128" t="str">
        <f>Y35</f>
        <v xml:space="preserve"> </v>
      </c>
      <c r="CP35" s="130"/>
      <c r="CQ35" s="136" t="str">
        <f>AA35</f>
        <v xml:space="preserve"> </v>
      </c>
      <c r="CR35" s="128"/>
      <c r="CS35" s="128" t="str">
        <f>AC35</f>
        <v xml:space="preserve"> </v>
      </c>
      <c r="CT35" s="128"/>
      <c r="CU35" s="279" t="str">
        <f>AE35</f>
        <v/>
      </c>
      <c r="CV35" s="265"/>
      <c r="CW35" s="2"/>
      <c r="CY35" s="417"/>
    </row>
    <row r="36" spans="1:104" ht="16.5" customHeight="1">
      <c r="A36" s="298"/>
      <c r="B36" s="299"/>
      <c r="C36" s="293" t="s">
        <v>22</v>
      </c>
      <c r="D36" s="294"/>
      <c r="E36" s="294"/>
      <c r="F36" s="294"/>
      <c r="G36" s="294"/>
      <c r="H36" s="295"/>
      <c r="I36" s="259"/>
      <c r="J36" s="260"/>
      <c r="K36" s="288" t="str">
        <f>IF(入力シート!$E$27&gt;99999999999,"",IF(LEN(入力シート!$E$12)&gt;10,MID(入力シート!$E$12,LEN(入力シート!$E$12)-10,1)," "))</f>
        <v xml:space="preserve"> </v>
      </c>
      <c r="L36" s="289"/>
      <c r="M36" s="128" t="str">
        <f>IF(入力シート!$E$27&gt;99999999999,"",IF(LEN(入力シート!$E$12)&gt;9,MID(入力シート!$E$12,LEN(入力シート!$E$12)-9,1)," "))</f>
        <v xml:space="preserve"> </v>
      </c>
      <c r="N36" s="129"/>
      <c r="O36" s="131" t="str">
        <f>IF(入力シート!$E$27&gt;99999999999,"",IF(LEN(入力シート!$E$12)&gt;8,MID(入力シート!$E$12,LEN(入力シート!$E$12)-8,1)," "))</f>
        <v xml:space="preserve"> </v>
      </c>
      <c r="P36" s="128"/>
      <c r="Q36" s="128" t="str">
        <f>IF(入力シート!$E$27&gt;99999999999,"",IF(LEN(入力シート!$E$12)&gt;7,MID(入力シート!$E$12,LEN(入力シート!$E$12)-7,1)," "))</f>
        <v xml:space="preserve"> </v>
      </c>
      <c r="R36" s="128"/>
      <c r="S36" s="134" t="str">
        <f>IF(入力シート!$E$27&gt;99999999999,"",IF(LEN(入力シート!$E$12)&gt;6,MID(入力シート!$E$12,LEN(入力シート!$E$12)-6,1)," "))</f>
        <v xml:space="preserve"> </v>
      </c>
      <c r="T36" s="135"/>
      <c r="U36" s="131" t="str">
        <f>IF(入力シート!$E$27&gt;99999999999,"",IF(LEN(入力シート!$E$12)&gt;5,MID(入力シート!$E$12,LEN(入力シート!$E$12)-5,1)," "))</f>
        <v xml:space="preserve"> </v>
      </c>
      <c r="V36" s="128"/>
      <c r="W36" s="128" t="str">
        <f>IF(入力シート!$E$27&gt;99999999999,"",IF(LEN(入力シート!$E$12)&gt;4,MID(入力シート!$E$12,LEN(入力シート!$E$12)-4,1)," "))</f>
        <v xml:space="preserve"> </v>
      </c>
      <c r="X36" s="128"/>
      <c r="Y36" s="128" t="str">
        <f>IF(入力シート!$E$27&gt;99999999999,"",IF(LEN(入力シート!$E$12)&gt;3,MID(入力シート!$E$12,LEN(入力シート!$E$12)-3,1)," "))</f>
        <v xml:space="preserve"> </v>
      </c>
      <c r="Z36" s="130"/>
      <c r="AA36" s="136" t="str">
        <f>IF(入力シート!$E$27&gt;99999999999,"",IF(LEN(入力シート!$E$12)&gt;2,MID(入力シート!$E$12,LEN(入力シート!$E$12)-2,1)," "))</f>
        <v xml:space="preserve"> </v>
      </c>
      <c r="AB36" s="128"/>
      <c r="AC36" s="128" t="str">
        <f>IF(入力シート!$E$27&gt;99999999999,"",IF(LEN(入力シート!$E$12)&gt;1,MID(入力シート!$E$12,LEN(入力シート!$E$12)-1,1)," "))</f>
        <v xml:space="preserve"> </v>
      </c>
      <c r="AD36" s="128"/>
      <c r="AE36" s="279" t="str">
        <f>IF(入力シート!$E$27&gt;99999999999,"",IF(入力シート!$E$12=0,"",IF(LEN(入力シート!$E$12)&gt;0,MID(入力シート!$E$12,LEN(入力シート!$E$12),1)," ")))</f>
        <v/>
      </c>
      <c r="AF36" s="265"/>
      <c r="AG36" s="52"/>
      <c r="AH36" s="51"/>
      <c r="AI36" s="298"/>
      <c r="AJ36" s="299"/>
      <c r="AK36" s="293" t="s">
        <v>22</v>
      </c>
      <c r="AL36" s="294"/>
      <c r="AM36" s="294"/>
      <c r="AN36" s="294"/>
      <c r="AO36" s="294"/>
      <c r="AP36" s="295"/>
      <c r="AQ36" s="259"/>
      <c r="AR36" s="260"/>
      <c r="AS36" s="265"/>
      <c r="AT36" s="266"/>
      <c r="AU36" s="128"/>
      <c r="AV36" s="129"/>
      <c r="AW36" s="131"/>
      <c r="AX36" s="128"/>
      <c r="AY36" s="128"/>
      <c r="AZ36" s="128"/>
      <c r="BA36" s="128"/>
      <c r="BB36" s="130"/>
      <c r="BC36" s="131"/>
      <c r="BD36" s="128"/>
      <c r="BE36" s="128"/>
      <c r="BF36" s="128"/>
      <c r="BG36" s="128"/>
      <c r="BH36" s="130"/>
      <c r="BI36" s="136"/>
      <c r="BJ36" s="128"/>
      <c r="BK36" s="128"/>
      <c r="BL36" s="128"/>
      <c r="BM36" s="279"/>
      <c r="BN36" s="265"/>
      <c r="BO36" s="54"/>
      <c r="BP36" s="1"/>
      <c r="BQ36" s="298"/>
      <c r="BR36" s="299"/>
      <c r="BS36" s="293" t="s">
        <v>22</v>
      </c>
      <c r="BT36" s="294"/>
      <c r="BU36" s="294"/>
      <c r="BV36" s="294"/>
      <c r="BW36" s="294"/>
      <c r="BX36" s="295"/>
      <c r="BY36" s="259"/>
      <c r="BZ36" s="260"/>
      <c r="CA36" s="265"/>
      <c r="CB36" s="266"/>
      <c r="CC36" s="128"/>
      <c r="CD36" s="129"/>
      <c r="CE36" s="131"/>
      <c r="CF36" s="128"/>
      <c r="CG36" s="128"/>
      <c r="CH36" s="128"/>
      <c r="CI36" s="128"/>
      <c r="CJ36" s="130"/>
      <c r="CK36" s="131"/>
      <c r="CL36" s="128"/>
      <c r="CM36" s="128"/>
      <c r="CN36" s="128"/>
      <c r="CO36" s="128"/>
      <c r="CP36" s="130"/>
      <c r="CQ36" s="136"/>
      <c r="CR36" s="128"/>
      <c r="CS36" s="128"/>
      <c r="CT36" s="128"/>
      <c r="CU36" s="279"/>
      <c r="CV36" s="265"/>
      <c r="CW36" s="2"/>
      <c r="CY36" s="417"/>
    </row>
    <row r="37" spans="1:104" ht="16.5" customHeight="1">
      <c r="A37" s="298"/>
      <c r="B37" s="299"/>
      <c r="C37" s="280" t="s">
        <v>9</v>
      </c>
      <c r="D37" s="281"/>
      <c r="E37" s="281"/>
      <c r="F37" s="281"/>
      <c r="G37" s="281"/>
      <c r="H37" s="282"/>
      <c r="I37" s="259">
        <v>11</v>
      </c>
      <c r="J37" s="260"/>
      <c r="K37" s="268" t="str">
        <f>IF(入力シート!$E$27&gt;99999999999,"",IF(LEN(入力シート!$E$22)&gt;10,MID(入力シート!$E$22,LEN(入力シート!$E$22)-10,1)," "))</f>
        <v xml:space="preserve"> </v>
      </c>
      <c r="L37" s="264"/>
      <c r="M37" s="128" t="str">
        <f>IF(入力シート!$E$27&gt;99999999999,"",IF(LEN(入力シート!$E$22)&gt;9,MID(入力シート!$E$22,LEN(入力シート!$E$22)-9,1)," "))</f>
        <v xml:space="preserve"> </v>
      </c>
      <c r="N37" s="129"/>
      <c r="O37" s="131" t="str">
        <f>IF(入力シート!$E$27&gt;99999999999,"",IF(LEN(入力シート!$E$22)&gt;8,MID(入力シート!$E$22,LEN(入力シート!$E$22)-8,1)," "))</f>
        <v xml:space="preserve"> </v>
      </c>
      <c r="P37" s="128"/>
      <c r="Q37" s="128" t="str">
        <f>IF(入力シート!$E$27&gt;99999999999,"",IF(LEN(入力シート!$E$22)&gt;7,MID(入力シート!$E$22,LEN(入力シート!$E$22)-7,1)," "))</f>
        <v xml:space="preserve"> </v>
      </c>
      <c r="R37" s="128"/>
      <c r="S37" s="132" t="str">
        <f>IF(入力シート!$E$27&gt;99999999999,"",IF(LEN(入力シート!$E$22)&gt;6,MID(入力シート!$E$22,LEN(入力シート!$E$22)-6,1)," "))</f>
        <v xml:space="preserve"> </v>
      </c>
      <c r="T37" s="133"/>
      <c r="U37" s="131" t="str">
        <f>IF(入力シート!$E$27&gt;99999999999,"",IF(LEN(入力シート!$E$22)&gt;5,MID(入力シート!$E$22,LEN(入力シート!$E$22)-5,1)," "))</f>
        <v xml:space="preserve"> </v>
      </c>
      <c r="V37" s="128"/>
      <c r="W37" s="128" t="str">
        <f>IF(入力シート!$E$27&gt;99999999999,"",IF(LEN(入力シート!$E$22)&gt;4,MID(入力シート!$E$22,LEN(入力シート!$E$22)-4,1)," "))</f>
        <v xml:space="preserve"> </v>
      </c>
      <c r="X37" s="128"/>
      <c r="Y37" s="128" t="str">
        <f>IF(入力シート!$E$27&gt;99999999999,"",IF(LEN(入力シート!$E$22)&gt;3,MID(入力シート!$E$22,LEN(入力シート!$E$22)-3,1)," "))</f>
        <v xml:space="preserve"> </v>
      </c>
      <c r="Z37" s="130"/>
      <c r="AA37" s="136" t="str">
        <f>IF(入力シート!$E$27&gt;99999999999,"",IF(LEN(入力シート!$E$22)&gt;2,MID(入力シート!$E$22,LEN(入力シート!$E$22)-2,1)," "))</f>
        <v xml:space="preserve"> </v>
      </c>
      <c r="AB37" s="128"/>
      <c r="AC37" s="128" t="str">
        <f>IF(入力シート!$E$27&gt;99999999999,"",IF(LEN(入力シート!$E$22)&gt;1,MID(入力シート!$E$22,LEN(入力シート!$E$22)-1,1)," "))</f>
        <v xml:space="preserve"> </v>
      </c>
      <c r="AD37" s="128"/>
      <c r="AE37" s="279" t="str">
        <f>IF(入力シート!$E$27&gt;99999999999,"",IF(入力シート!$E$22=0,"",IF(LEN(入力シート!$E$22)&gt;0,MID(入力シート!$E$22,LEN(入力シート!$E$22),1)," ")))</f>
        <v/>
      </c>
      <c r="AF37" s="265"/>
      <c r="AG37" s="52"/>
      <c r="AH37" s="51"/>
      <c r="AI37" s="298"/>
      <c r="AJ37" s="299"/>
      <c r="AK37" s="280" t="s">
        <v>9</v>
      </c>
      <c r="AL37" s="281"/>
      <c r="AM37" s="281"/>
      <c r="AN37" s="281"/>
      <c r="AO37" s="281"/>
      <c r="AP37" s="282"/>
      <c r="AQ37" s="259">
        <v>11</v>
      </c>
      <c r="AR37" s="260"/>
      <c r="AS37" s="265" t="str">
        <f>K37</f>
        <v xml:space="preserve"> </v>
      </c>
      <c r="AT37" s="266"/>
      <c r="AU37" s="128" t="str">
        <f>M37</f>
        <v xml:space="preserve"> </v>
      </c>
      <c r="AV37" s="129"/>
      <c r="AW37" s="131" t="str">
        <f>O37</f>
        <v xml:space="preserve"> </v>
      </c>
      <c r="AX37" s="128"/>
      <c r="AY37" s="128" t="str">
        <f>Q37</f>
        <v xml:space="preserve"> </v>
      </c>
      <c r="AZ37" s="128"/>
      <c r="BA37" s="128" t="str">
        <f>S37</f>
        <v xml:space="preserve"> </v>
      </c>
      <c r="BB37" s="130"/>
      <c r="BC37" s="131" t="str">
        <f>U37</f>
        <v xml:space="preserve"> </v>
      </c>
      <c r="BD37" s="128"/>
      <c r="BE37" s="128" t="str">
        <f>W37</f>
        <v xml:space="preserve"> </v>
      </c>
      <c r="BF37" s="128"/>
      <c r="BG37" s="128" t="str">
        <f>Y37</f>
        <v xml:space="preserve"> </v>
      </c>
      <c r="BH37" s="130"/>
      <c r="BI37" s="136" t="str">
        <f>AA37</f>
        <v xml:space="preserve"> </v>
      </c>
      <c r="BJ37" s="128"/>
      <c r="BK37" s="128" t="str">
        <f>AC37</f>
        <v xml:space="preserve"> </v>
      </c>
      <c r="BL37" s="128"/>
      <c r="BM37" s="279" t="str">
        <f>AE37</f>
        <v/>
      </c>
      <c r="BN37" s="265"/>
      <c r="BO37" s="54"/>
      <c r="BP37" s="1"/>
      <c r="BQ37" s="298"/>
      <c r="BR37" s="299"/>
      <c r="BS37" s="280" t="s">
        <v>9</v>
      </c>
      <c r="BT37" s="281"/>
      <c r="BU37" s="281"/>
      <c r="BV37" s="281"/>
      <c r="BW37" s="281"/>
      <c r="BX37" s="282"/>
      <c r="BY37" s="259">
        <v>11</v>
      </c>
      <c r="BZ37" s="260"/>
      <c r="CA37" s="265" t="str">
        <f>K37</f>
        <v xml:space="preserve"> </v>
      </c>
      <c r="CB37" s="266"/>
      <c r="CC37" s="128" t="str">
        <f>M37</f>
        <v xml:space="preserve"> </v>
      </c>
      <c r="CD37" s="129"/>
      <c r="CE37" s="131" t="str">
        <f>O37</f>
        <v xml:space="preserve"> </v>
      </c>
      <c r="CF37" s="128"/>
      <c r="CG37" s="128" t="str">
        <f>Q37</f>
        <v xml:space="preserve"> </v>
      </c>
      <c r="CH37" s="128"/>
      <c r="CI37" s="128" t="str">
        <f>S37</f>
        <v xml:space="preserve"> </v>
      </c>
      <c r="CJ37" s="130"/>
      <c r="CK37" s="131" t="str">
        <f>U37</f>
        <v xml:space="preserve"> </v>
      </c>
      <c r="CL37" s="128"/>
      <c r="CM37" s="128" t="str">
        <f>W37</f>
        <v xml:space="preserve"> </v>
      </c>
      <c r="CN37" s="128"/>
      <c r="CO37" s="128" t="str">
        <f>Y37</f>
        <v xml:space="preserve"> </v>
      </c>
      <c r="CP37" s="130"/>
      <c r="CQ37" s="136" t="str">
        <f>AA37</f>
        <v xml:space="preserve"> </v>
      </c>
      <c r="CR37" s="128"/>
      <c r="CS37" s="128" t="str">
        <f>AC37</f>
        <v xml:space="preserve"> </v>
      </c>
      <c r="CT37" s="128"/>
      <c r="CU37" s="279" t="str">
        <f>AE37</f>
        <v/>
      </c>
      <c r="CV37" s="265"/>
      <c r="CW37" s="2"/>
      <c r="CY37" s="417"/>
    </row>
    <row r="38" spans="1:104" ht="16.5" customHeight="1">
      <c r="A38" s="298"/>
      <c r="B38" s="299"/>
      <c r="C38" s="283"/>
      <c r="D38" s="284"/>
      <c r="E38" s="284"/>
      <c r="F38" s="284"/>
      <c r="G38" s="284"/>
      <c r="H38" s="285"/>
      <c r="I38" s="259"/>
      <c r="J38" s="260"/>
      <c r="K38" s="288" t="str">
        <f>IF(入力シート!$E$27&gt;99999999999,"",IF(LEN(入力シート!$E$12)&gt;10,MID(入力シート!$E$12,LEN(入力シート!$E$12)-10,1)," "))</f>
        <v xml:space="preserve"> </v>
      </c>
      <c r="L38" s="289"/>
      <c r="M38" s="128" t="str">
        <f>IF(入力シート!$E$27&gt;99999999999,"",IF(LEN(入力シート!$E$12)&gt;9,MID(入力シート!$E$12,LEN(入力シート!$E$12)-9,1)," "))</f>
        <v xml:space="preserve"> </v>
      </c>
      <c r="N38" s="129"/>
      <c r="O38" s="131" t="str">
        <f>IF(入力シート!$E$27&gt;99999999999,"",IF(LEN(入力シート!$E$12)&gt;8,MID(入力シート!$E$12,LEN(入力シート!$E$12)-8,1)," "))</f>
        <v xml:space="preserve"> </v>
      </c>
      <c r="P38" s="128"/>
      <c r="Q38" s="128" t="str">
        <f>IF(入力シート!$E$27&gt;99999999999,"",IF(LEN(入力シート!$E$12)&gt;7,MID(入力シート!$E$12,LEN(入力シート!$E$12)-7,1)," "))</f>
        <v xml:space="preserve"> </v>
      </c>
      <c r="R38" s="128"/>
      <c r="S38" s="134" t="str">
        <f>IF(入力シート!$E$27&gt;99999999999,"",IF(LEN(入力シート!$E$12)&gt;6,MID(入力シート!$E$12,LEN(入力シート!$E$12)-6,1)," "))</f>
        <v xml:space="preserve"> </v>
      </c>
      <c r="T38" s="135"/>
      <c r="U38" s="131" t="str">
        <f>IF(入力シート!$E$27&gt;99999999999,"",IF(LEN(入力シート!$E$12)&gt;5,MID(入力シート!$E$12,LEN(入力シート!$E$12)-5,1)," "))</f>
        <v xml:space="preserve"> </v>
      </c>
      <c r="V38" s="128"/>
      <c r="W38" s="128" t="str">
        <f>IF(入力シート!$E$27&gt;99999999999,"",IF(LEN(入力シート!$E$12)&gt;4,MID(入力シート!$E$12,LEN(入力シート!$E$12)-4,1)," "))</f>
        <v xml:space="preserve"> </v>
      </c>
      <c r="X38" s="128"/>
      <c r="Y38" s="128" t="str">
        <f>IF(入力シート!$E$27&gt;99999999999,"",IF(LEN(入力シート!$E$12)&gt;3,MID(入力シート!$E$12,LEN(入力シート!$E$12)-3,1)," "))</f>
        <v xml:space="preserve"> </v>
      </c>
      <c r="Z38" s="130"/>
      <c r="AA38" s="136" t="str">
        <f>IF(入力シート!$E$27&gt;99999999999,"",IF(LEN(入力シート!$E$12)&gt;2,MID(入力シート!$E$12,LEN(入力シート!$E$12)-2,1)," "))</f>
        <v xml:space="preserve"> </v>
      </c>
      <c r="AB38" s="128"/>
      <c r="AC38" s="128" t="str">
        <f>IF(入力シート!$E$27&gt;99999999999,"",IF(LEN(入力シート!$E$12)&gt;1,MID(入力シート!$E$12,LEN(入力シート!$E$12)-1,1)," "))</f>
        <v xml:space="preserve"> </v>
      </c>
      <c r="AD38" s="128"/>
      <c r="AE38" s="279" t="str">
        <f>IF(入力シート!$E$27&gt;99999999999,"",IF(入力シート!$E$12=0,"",IF(LEN(入力シート!$E$12)&gt;0,MID(入力シート!$E$12,LEN(入力シート!$E$12),1)," ")))</f>
        <v/>
      </c>
      <c r="AF38" s="265"/>
      <c r="AG38" s="52"/>
      <c r="AH38" s="51"/>
      <c r="AI38" s="298"/>
      <c r="AJ38" s="299"/>
      <c r="AK38" s="283"/>
      <c r="AL38" s="284"/>
      <c r="AM38" s="284"/>
      <c r="AN38" s="284"/>
      <c r="AO38" s="284"/>
      <c r="AP38" s="285"/>
      <c r="AQ38" s="259"/>
      <c r="AR38" s="260"/>
      <c r="AS38" s="265"/>
      <c r="AT38" s="266"/>
      <c r="AU38" s="128"/>
      <c r="AV38" s="129"/>
      <c r="AW38" s="131"/>
      <c r="AX38" s="128"/>
      <c r="AY38" s="128"/>
      <c r="AZ38" s="128"/>
      <c r="BA38" s="128"/>
      <c r="BB38" s="130"/>
      <c r="BC38" s="131"/>
      <c r="BD38" s="128"/>
      <c r="BE38" s="128"/>
      <c r="BF38" s="128"/>
      <c r="BG38" s="128"/>
      <c r="BH38" s="130"/>
      <c r="BI38" s="136"/>
      <c r="BJ38" s="128"/>
      <c r="BK38" s="128"/>
      <c r="BL38" s="128"/>
      <c r="BM38" s="279"/>
      <c r="BN38" s="265"/>
      <c r="BO38" s="54"/>
      <c r="BP38" s="1"/>
      <c r="BQ38" s="298"/>
      <c r="BR38" s="299"/>
      <c r="BS38" s="283"/>
      <c r="BT38" s="284"/>
      <c r="BU38" s="284"/>
      <c r="BV38" s="284"/>
      <c r="BW38" s="284"/>
      <c r="BX38" s="285"/>
      <c r="BY38" s="259"/>
      <c r="BZ38" s="260"/>
      <c r="CA38" s="265"/>
      <c r="CB38" s="266"/>
      <c r="CC38" s="128"/>
      <c r="CD38" s="129"/>
      <c r="CE38" s="131"/>
      <c r="CF38" s="128"/>
      <c r="CG38" s="128"/>
      <c r="CH38" s="128"/>
      <c r="CI38" s="128"/>
      <c r="CJ38" s="130"/>
      <c r="CK38" s="131"/>
      <c r="CL38" s="128"/>
      <c r="CM38" s="128"/>
      <c r="CN38" s="128"/>
      <c r="CO38" s="128"/>
      <c r="CP38" s="130"/>
      <c r="CQ38" s="136"/>
      <c r="CR38" s="128"/>
      <c r="CS38" s="128"/>
      <c r="CT38" s="128"/>
      <c r="CU38" s="279"/>
      <c r="CV38" s="265"/>
      <c r="CW38" s="2"/>
      <c r="CY38" s="417"/>
      <c r="CZ38" s="410"/>
    </row>
    <row r="39" spans="1:104" ht="16.5" customHeight="1">
      <c r="A39" s="298"/>
      <c r="B39" s="299"/>
      <c r="C39" s="290" t="s">
        <v>23</v>
      </c>
      <c r="D39" s="291"/>
      <c r="E39" s="291"/>
      <c r="F39" s="291"/>
      <c r="G39" s="291"/>
      <c r="H39" s="292"/>
      <c r="I39" s="259">
        <v>12</v>
      </c>
      <c r="J39" s="260"/>
      <c r="K39" s="268" t="str">
        <f>IF(入力シート!$E$27&gt;99999999999,"",IF(LEN(入力シート!$E$23)&gt;10,MID(入力シート!$E$23,LEN(入力シート!$E$23)-10,1)," "))</f>
        <v xml:space="preserve"> </v>
      </c>
      <c r="L39" s="264"/>
      <c r="M39" s="128" t="str">
        <f>IF(入力シート!$E$27&gt;99999999999,"",IF(LEN(入力シート!$E$23)&gt;9,MID(入力シート!$E$23,LEN(入力シート!$E$23)-9,1)," "))</f>
        <v xml:space="preserve"> </v>
      </c>
      <c r="N39" s="129"/>
      <c r="O39" s="131" t="str">
        <f>IF(入力シート!$E$27&gt;99999999999,"",IF(LEN(入力シート!$E$23)&gt;8,MID(入力シート!$E$23,LEN(入力シート!$E$23)-8,1)," "))</f>
        <v xml:space="preserve"> </v>
      </c>
      <c r="P39" s="128"/>
      <c r="Q39" s="128" t="str">
        <f>IF(入力シート!$E$27&gt;99999999999,"",IF(LEN(入力シート!$E$23)&gt;7,MID(入力シート!$E$23,LEN(入力シート!$E$23)-7,1)," "))</f>
        <v xml:space="preserve"> </v>
      </c>
      <c r="R39" s="128"/>
      <c r="S39" s="132" t="str">
        <f>IF(入力シート!$E$27&gt;99999999999,"",IF(LEN(入力シート!$E$23)&gt;6,MID(入力シート!$E$23,LEN(入力シート!$E$23)-6,1)," "))</f>
        <v xml:space="preserve"> </v>
      </c>
      <c r="T39" s="133"/>
      <c r="U39" s="131" t="str">
        <f>IF(入力シート!$E$27&gt;99999999999,"",IF(LEN(入力シート!$E$23)&gt;5,MID(入力シート!$E$23,LEN(入力シート!$E$23)-5,1)," "))</f>
        <v xml:space="preserve"> </v>
      </c>
      <c r="V39" s="128"/>
      <c r="W39" s="128" t="str">
        <f>IF(入力シート!$E$27&gt;99999999999,"",IF(LEN(入力シート!$E$23)&gt;4,MID(入力シート!$E$23,LEN(入力シート!$E$23)-4,1)," "))</f>
        <v xml:space="preserve"> </v>
      </c>
      <c r="X39" s="128"/>
      <c r="Y39" s="128" t="str">
        <f>IF(入力シート!$E$27&gt;99999999999,"",IF(LEN(入力シート!$E$23)&gt;3,MID(入力シート!$E$23,LEN(入力シート!$E$23)-3,1)," "))</f>
        <v xml:space="preserve"> </v>
      </c>
      <c r="Z39" s="130"/>
      <c r="AA39" s="136" t="str">
        <f>IF(入力シート!$E$27&gt;99999999999,"",IF(LEN(入力シート!$E$23)&gt;2,MID(入力シート!$E$23,LEN(入力シート!$E$23)-2,1)," "))</f>
        <v xml:space="preserve"> </v>
      </c>
      <c r="AB39" s="128"/>
      <c r="AC39" s="128" t="str">
        <f>IF(入力シート!$E$27&gt;99999999999,"",IF(LEN(入力シート!$E$23)&gt;1,MID(入力シート!$E$23,LEN(入力シート!$E$23)-1,1)," "))</f>
        <v xml:space="preserve"> </v>
      </c>
      <c r="AD39" s="128"/>
      <c r="AE39" s="279" t="str">
        <f>IF(入力シート!$E$27&gt;99999999999,"",IF(入力シート!$E$23=0,"",IF(LEN(入力シート!$E$23)&gt;0,MID(入力シート!$E$23,LEN(入力シート!$E$23),1)," ")))</f>
        <v/>
      </c>
      <c r="AF39" s="265"/>
      <c r="AG39" s="52"/>
      <c r="AH39" s="51"/>
      <c r="AI39" s="298"/>
      <c r="AJ39" s="299"/>
      <c r="AK39" s="290" t="s">
        <v>23</v>
      </c>
      <c r="AL39" s="291"/>
      <c r="AM39" s="291"/>
      <c r="AN39" s="291"/>
      <c r="AO39" s="291"/>
      <c r="AP39" s="292"/>
      <c r="AQ39" s="259">
        <v>12</v>
      </c>
      <c r="AR39" s="260"/>
      <c r="AS39" s="265" t="str">
        <f>K39</f>
        <v xml:space="preserve"> </v>
      </c>
      <c r="AT39" s="266"/>
      <c r="AU39" s="128" t="str">
        <f>M39</f>
        <v xml:space="preserve"> </v>
      </c>
      <c r="AV39" s="129"/>
      <c r="AW39" s="131" t="str">
        <f>O39</f>
        <v xml:space="preserve"> </v>
      </c>
      <c r="AX39" s="128"/>
      <c r="AY39" s="128" t="str">
        <f>Q39</f>
        <v xml:space="preserve"> </v>
      </c>
      <c r="AZ39" s="128"/>
      <c r="BA39" s="128" t="str">
        <f>S39</f>
        <v xml:space="preserve"> </v>
      </c>
      <c r="BB39" s="130"/>
      <c r="BC39" s="131" t="str">
        <f>U39</f>
        <v xml:space="preserve"> </v>
      </c>
      <c r="BD39" s="128"/>
      <c r="BE39" s="128" t="str">
        <f>W39</f>
        <v xml:space="preserve"> </v>
      </c>
      <c r="BF39" s="128"/>
      <c r="BG39" s="128" t="str">
        <f>Y39</f>
        <v xml:space="preserve"> </v>
      </c>
      <c r="BH39" s="130"/>
      <c r="BI39" s="136" t="str">
        <f>AA39</f>
        <v xml:space="preserve"> </v>
      </c>
      <c r="BJ39" s="128"/>
      <c r="BK39" s="128" t="str">
        <f>AC39</f>
        <v xml:space="preserve"> </v>
      </c>
      <c r="BL39" s="128"/>
      <c r="BM39" s="279" t="str">
        <f>AE39</f>
        <v/>
      </c>
      <c r="BN39" s="265"/>
      <c r="BO39" s="54"/>
      <c r="BP39" s="1"/>
      <c r="BQ39" s="298"/>
      <c r="BR39" s="299"/>
      <c r="BS39" s="290" t="s">
        <v>23</v>
      </c>
      <c r="BT39" s="291"/>
      <c r="BU39" s="291"/>
      <c r="BV39" s="291"/>
      <c r="BW39" s="291"/>
      <c r="BX39" s="292"/>
      <c r="BY39" s="259">
        <v>12</v>
      </c>
      <c r="BZ39" s="260"/>
      <c r="CA39" s="265" t="str">
        <f>K39</f>
        <v xml:space="preserve"> </v>
      </c>
      <c r="CB39" s="266"/>
      <c r="CC39" s="128" t="str">
        <f>M39</f>
        <v xml:space="preserve"> </v>
      </c>
      <c r="CD39" s="129"/>
      <c r="CE39" s="131" t="str">
        <f>O39</f>
        <v xml:space="preserve"> </v>
      </c>
      <c r="CF39" s="128"/>
      <c r="CG39" s="128" t="str">
        <f>Q39</f>
        <v xml:space="preserve"> </v>
      </c>
      <c r="CH39" s="128"/>
      <c r="CI39" s="128" t="str">
        <f>S39</f>
        <v xml:space="preserve"> </v>
      </c>
      <c r="CJ39" s="130"/>
      <c r="CK39" s="131" t="str">
        <f>U39</f>
        <v xml:space="preserve"> </v>
      </c>
      <c r="CL39" s="128"/>
      <c r="CM39" s="128" t="str">
        <f>W39</f>
        <v xml:space="preserve"> </v>
      </c>
      <c r="CN39" s="128"/>
      <c r="CO39" s="128" t="str">
        <f>Y39</f>
        <v xml:space="preserve"> </v>
      </c>
      <c r="CP39" s="130"/>
      <c r="CQ39" s="136" t="str">
        <f>AA39</f>
        <v xml:space="preserve"> </v>
      </c>
      <c r="CR39" s="128"/>
      <c r="CS39" s="128" t="str">
        <f>AC39</f>
        <v xml:space="preserve"> </v>
      </c>
      <c r="CT39" s="128"/>
      <c r="CU39" s="279" t="str">
        <f>AE39</f>
        <v/>
      </c>
      <c r="CV39" s="265"/>
      <c r="CW39" s="2"/>
      <c r="CY39" s="417"/>
      <c r="CZ39" s="411"/>
    </row>
    <row r="40" spans="1:104" ht="16.5" customHeight="1">
      <c r="A40" s="298"/>
      <c r="B40" s="299"/>
      <c r="C40" s="293"/>
      <c r="D40" s="294"/>
      <c r="E40" s="294"/>
      <c r="F40" s="294"/>
      <c r="G40" s="294"/>
      <c r="H40" s="295"/>
      <c r="I40" s="259"/>
      <c r="J40" s="260"/>
      <c r="K40" s="288" t="str">
        <f>IF(入力シート!$E$27&gt;99999999999,"",IF(LEN(入力シート!$E$12)&gt;10,MID(入力シート!$E$12,LEN(入力シート!$E$12)-10,1)," "))</f>
        <v xml:space="preserve"> </v>
      </c>
      <c r="L40" s="289"/>
      <c r="M40" s="128" t="str">
        <f>IF(入力シート!$E$27&gt;99999999999,"",IF(LEN(入力シート!$E$12)&gt;9,MID(入力シート!$E$12,LEN(入力シート!$E$12)-9,1)," "))</f>
        <v xml:space="preserve"> </v>
      </c>
      <c r="N40" s="129"/>
      <c r="O40" s="131" t="str">
        <f>IF(入力シート!$E$27&gt;99999999999,"",IF(LEN(入力シート!$E$12)&gt;8,MID(入力シート!$E$12,LEN(入力シート!$E$12)-8,1)," "))</f>
        <v xml:space="preserve"> </v>
      </c>
      <c r="P40" s="128"/>
      <c r="Q40" s="128" t="str">
        <f>IF(入力シート!$E$27&gt;99999999999,"",IF(LEN(入力シート!$E$12)&gt;7,MID(入力シート!$E$12,LEN(入力シート!$E$12)-7,1)," "))</f>
        <v xml:space="preserve"> </v>
      </c>
      <c r="R40" s="128"/>
      <c r="S40" s="134" t="str">
        <f>IF(入力シート!$E$27&gt;99999999999,"",IF(LEN(入力シート!$E$12)&gt;6,MID(入力シート!$E$12,LEN(入力シート!$E$12)-6,1)," "))</f>
        <v xml:space="preserve"> </v>
      </c>
      <c r="T40" s="135"/>
      <c r="U40" s="131" t="str">
        <f>IF(入力シート!$E$27&gt;99999999999,"",IF(LEN(入力シート!$E$12)&gt;5,MID(入力シート!$E$12,LEN(入力シート!$E$12)-5,1)," "))</f>
        <v xml:space="preserve"> </v>
      </c>
      <c r="V40" s="128"/>
      <c r="W40" s="128" t="str">
        <f>IF(入力シート!$E$27&gt;99999999999,"",IF(LEN(入力シート!$E$12)&gt;4,MID(入力シート!$E$12,LEN(入力シート!$E$12)-4,1)," "))</f>
        <v xml:space="preserve"> </v>
      </c>
      <c r="X40" s="128"/>
      <c r="Y40" s="128" t="str">
        <f>IF(入力シート!$E$27&gt;99999999999,"",IF(LEN(入力シート!$E$12)&gt;3,MID(入力シート!$E$12,LEN(入力シート!$E$12)-3,1)," "))</f>
        <v xml:space="preserve"> </v>
      </c>
      <c r="Z40" s="130"/>
      <c r="AA40" s="136" t="str">
        <f>IF(入力シート!$E$27&gt;99999999999,"",IF(LEN(入力シート!$E$12)&gt;2,MID(入力シート!$E$12,LEN(入力シート!$E$12)-2,1)," "))</f>
        <v xml:space="preserve"> </v>
      </c>
      <c r="AB40" s="128"/>
      <c r="AC40" s="128" t="str">
        <f>IF(入力シート!$E$27&gt;99999999999,"",IF(LEN(入力シート!$E$12)&gt;1,MID(入力シート!$E$12,LEN(入力シート!$E$12)-1,1)," "))</f>
        <v xml:space="preserve"> </v>
      </c>
      <c r="AD40" s="128"/>
      <c r="AE40" s="279" t="str">
        <f>IF(入力シート!$E$27&gt;99999999999,"",IF(入力シート!$E$12=0,"",IF(LEN(入力シート!$E$12)&gt;0,MID(入力シート!$E$12,LEN(入力シート!$E$12),1)," ")))</f>
        <v/>
      </c>
      <c r="AF40" s="265"/>
      <c r="AG40" s="52"/>
      <c r="AH40" s="51"/>
      <c r="AI40" s="298"/>
      <c r="AJ40" s="299"/>
      <c r="AK40" s="293"/>
      <c r="AL40" s="294"/>
      <c r="AM40" s="294"/>
      <c r="AN40" s="294"/>
      <c r="AO40" s="294"/>
      <c r="AP40" s="295"/>
      <c r="AQ40" s="259"/>
      <c r="AR40" s="260"/>
      <c r="AS40" s="265"/>
      <c r="AT40" s="266"/>
      <c r="AU40" s="128"/>
      <c r="AV40" s="129"/>
      <c r="AW40" s="131"/>
      <c r="AX40" s="128"/>
      <c r="AY40" s="128"/>
      <c r="AZ40" s="128"/>
      <c r="BA40" s="128"/>
      <c r="BB40" s="130"/>
      <c r="BC40" s="131"/>
      <c r="BD40" s="128"/>
      <c r="BE40" s="128"/>
      <c r="BF40" s="128"/>
      <c r="BG40" s="128"/>
      <c r="BH40" s="130"/>
      <c r="BI40" s="136"/>
      <c r="BJ40" s="128"/>
      <c r="BK40" s="128"/>
      <c r="BL40" s="128"/>
      <c r="BM40" s="279"/>
      <c r="BN40" s="265"/>
      <c r="BO40" s="54"/>
      <c r="BP40" s="1"/>
      <c r="BQ40" s="298"/>
      <c r="BR40" s="299"/>
      <c r="BS40" s="293"/>
      <c r="BT40" s="294"/>
      <c r="BU40" s="294"/>
      <c r="BV40" s="294"/>
      <c r="BW40" s="294"/>
      <c r="BX40" s="295"/>
      <c r="BY40" s="259"/>
      <c r="BZ40" s="260"/>
      <c r="CA40" s="265"/>
      <c r="CB40" s="266"/>
      <c r="CC40" s="128"/>
      <c r="CD40" s="129"/>
      <c r="CE40" s="131"/>
      <c r="CF40" s="128"/>
      <c r="CG40" s="128"/>
      <c r="CH40" s="128"/>
      <c r="CI40" s="128"/>
      <c r="CJ40" s="130"/>
      <c r="CK40" s="131"/>
      <c r="CL40" s="128"/>
      <c r="CM40" s="128"/>
      <c r="CN40" s="128"/>
      <c r="CO40" s="128"/>
      <c r="CP40" s="130"/>
      <c r="CQ40" s="136"/>
      <c r="CR40" s="128"/>
      <c r="CS40" s="128"/>
      <c r="CT40" s="128"/>
      <c r="CU40" s="279"/>
      <c r="CV40" s="265"/>
      <c r="CW40" s="2"/>
      <c r="CY40" s="417"/>
      <c r="CZ40" s="411"/>
    </row>
    <row r="41" spans="1:104" ht="16.5" customHeight="1">
      <c r="A41" s="298"/>
      <c r="B41" s="299"/>
      <c r="C41" s="280" t="s">
        <v>24</v>
      </c>
      <c r="D41" s="281"/>
      <c r="E41" s="281"/>
      <c r="F41" s="281"/>
      <c r="G41" s="281"/>
      <c r="H41" s="282"/>
      <c r="I41" s="259">
        <v>13</v>
      </c>
      <c r="J41" s="260"/>
      <c r="K41" s="268" t="str">
        <f>IF(入力シート!$E$27&gt;99999999999,"",IF(LEN(入力シート!$E$24)&gt;10,MID(入力シート!$E$24,LEN(入力シート!$E$24)-10,1)," "))</f>
        <v xml:space="preserve"> </v>
      </c>
      <c r="L41" s="264"/>
      <c r="M41" s="128" t="str">
        <f>IF(入力シート!$E$27&gt;99999999999,"",IF(LEN(入力シート!$E$24)&gt;9,MID(入力シート!$E$24,LEN(入力シート!$E$24)-9,1)," "))</f>
        <v xml:space="preserve"> </v>
      </c>
      <c r="N41" s="129"/>
      <c r="O41" s="131" t="str">
        <f>IF(入力シート!$E$27&gt;99999999999,"",IF(LEN(入力シート!$E$24)&gt;8,MID(入力シート!$E$24,LEN(入力シート!$E$24)-8,1)," "))</f>
        <v xml:space="preserve"> </v>
      </c>
      <c r="P41" s="128"/>
      <c r="Q41" s="128" t="str">
        <f>IF(入力シート!$E$27&gt;99999999999,"",IF(LEN(入力シート!$E$24)&gt;7,MID(入力シート!$E$24,LEN(入力シート!$E$24)-7,1)," "))</f>
        <v xml:space="preserve"> </v>
      </c>
      <c r="R41" s="128"/>
      <c r="S41" s="132" t="str">
        <f>IF(入力シート!$E$27&gt;99999999999,"",IF(LEN(入力シート!$E$24)&gt;6,MID(入力シート!$E$24,LEN(入力シート!$E$24)-6,1)," "))</f>
        <v xml:space="preserve"> </v>
      </c>
      <c r="T41" s="133"/>
      <c r="U41" s="131" t="str">
        <f>IF(入力シート!$E$27&gt;99999999999,"",IF(LEN(入力シート!$E$24)&gt;5,MID(入力シート!$E$24,LEN(入力シート!$E$24)-5,1)," "))</f>
        <v xml:space="preserve"> </v>
      </c>
      <c r="V41" s="128"/>
      <c r="W41" s="128" t="str">
        <f>IF(入力シート!$E$27&gt;99999999999,"",IF(LEN(入力シート!$E$24)&gt;4,MID(入力シート!$E$24,LEN(入力シート!$E$24)-4,1)," "))</f>
        <v xml:space="preserve"> </v>
      </c>
      <c r="X41" s="128"/>
      <c r="Y41" s="128" t="str">
        <f>IF(入力シート!$E$27&gt;99999999999,"",IF(LEN(入力シート!$E$24)&gt;3,MID(入力シート!$E$24,LEN(入力シート!$E$24)-3,1)," "))</f>
        <v xml:space="preserve"> </v>
      </c>
      <c r="Z41" s="130"/>
      <c r="AA41" s="136" t="str">
        <f>IF(入力シート!$E$27&gt;99999999999,"",IF(LEN(入力シート!$E$24)&gt;2,MID(入力シート!$E$24,LEN(入力シート!$E$24)-2,1)," "))</f>
        <v xml:space="preserve"> </v>
      </c>
      <c r="AB41" s="128"/>
      <c r="AC41" s="128" t="str">
        <f>IF(入力シート!$E$27&gt;99999999999,"",IF(LEN(入力シート!$E$24)&gt;1,MID(入力シート!$E$24,LEN(入力シート!$E$24)-1,1)," "))</f>
        <v xml:space="preserve"> </v>
      </c>
      <c r="AD41" s="128"/>
      <c r="AE41" s="279" t="str">
        <f>IF(入力シート!$E$27&gt;99999999999,"",IF(入力シート!$E$24=0,"",IF(LEN(入力シート!$E$24)&gt;0,MID(入力シート!$E$24,LEN(入力シート!$E$24),1)," ")))</f>
        <v/>
      </c>
      <c r="AF41" s="265"/>
      <c r="AG41" s="52"/>
      <c r="AH41" s="51"/>
      <c r="AI41" s="298"/>
      <c r="AJ41" s="299"/>
      <c r="AK41" s="280" t="s">
        <v>24</v>
      </c>
      <c r="AL41" s="281"/>
      <c r="AM41" s="281"/>
      <c r="AN41" s="281"/>
      <c r="AO41" s="281"/>
      <c r="AP41" s="282"/>
      <c r="AQ41" s="259">
        <v>13</v>
      </c>
      <c r="AR41" s="260"/>
      <c r="AS41" s="265" t="str">
        <f>K41</f>
        <v xml:space="preserve"> </v>
      </c>
      <c r="AT41" s="266"/>
      <c r="AU41" s="128" t="str">
        <f>M41</f>
        <v xml:space="preserve"> </v>
      </c>
      <c r="AV41" s="129"/>
      <c r="AW41" s="131" t="str">
        <f>O41</f>
        <v xml:space="preserve"> </v>
      </c>
      <c r="AX41" s="128"/>
      <c r="AY41" s="128" t="str">
        <f>Q41</f>
        <v xml:space="preserve"> </v>
      </c>
      <c r="AZ41" s="128"/>
      <c r="BA41" s="128" t="str">
        <f>S41</f>
        <v xml:space="preserve"> </v>
      </c>
      <c r="BB41" s="130"/>
      <c r="BC41" s="131" t="str">
        <f>U41</f>
        <v xml:space="preserve"> </v>
      </c>
      <c r="BD41" s="128"/>
      <c r="BE41" s="128" t="str">
        <f>W41</f>
        <v xml:space="preserve"> </v>
      </c>
      <c r="BF41" s="128"/>
      <c r="BG41" s="128" t="str">
        <f>Y41</f>
        <v xml:space="preserve"> </v>
      </c>
      <c r="BH41" s="130"/>
      <c r="BI41" s="136" t="str">
        <f>AA41</f>
        <v xml:space="preserve"> </v>
      </c>
      <c r="BJ41" s="128"/>
      <c r="BK41" s="128" t="str">
        <f>AC41</f>
        <v xml:space="preserve"> </v>
      </c>
      <c r="BL41" s="128"/>
      <c r="BM41" s="279" t="str">
        <f>AE41</f>
        <v/>
      </c>
      <c r="BN41" s="265"/>
      <c r="BO41" s="54"/>
      <c r="BP41" s="1"/>
      <c r="BQ41" s="298"/>
      <c r="BR41" s="299"/>
      <c r="BS41" s="280" t="s">
        <v>24</v>
      </c>
      <c r="BT41" s="281"/>
      <c r="BU41" s="281"/>
      <c r="BV41" s="281"/>
      <c r="BW41" s="281"/>
      <c r="BX41" s="282"/>
      <c r="BY41" s="259">
        <v>13</v>
      </c>
      <c r="BZ41" s="260"/>
      <c r="CA41" s="265" t="str">
        <f>K41</f>
        <v xml:space="preserve"> </v>
      </c>
      <c r="CB41" s="266"/>
      <c r="CC41" s="128" t="str">
        <f>M41</f>
        <v xml:space="preserve"> </v>
      </c>
      <c r="CD41" s="129"/>
      <c r="CE41" s="131" t="str">
        <f>O41</f>
        <v xml:space="preserve"> </v>
      </c>
      <c r="CF41" s="128"/>
      <c r="CG41" s="128" t="str">
        <f>Q41</f>
        <v xml:space="preserve"> </v>
      </c>
      <c r="CH41" s="128"/>
      <c r="CI41" s="128" t="str">
        <f>S41</f>
        <v xml:space="preserve"> </v>
      </c>
      <c r="CJ41" s="130"/>
      <c r="CK41" s="131" t="str">
        <f>U41</f>
        <v xml:space="preserve"> </v>
      </c>
      <c r="CL41" s="128"/>
      <c r="CM41" s="128" t="str">
        <f>W41</f>
        <v xml:space="preserve"> </v>
      </c>
      <c r="CN41" s="128"/>
      <c r="CO41" s="128" t="str">
        <f>Y41</f>
        <v xml:space="preserve"> </v>
      </c>
      <c r="CP41" s="130"/>
      <c r="CQ41" s="136" t="str">
        <f>AA41</f>
        <v xml:space="preserve"> </v>
      </c>
      <c r="CR41" s="128"/>
      <c r="CS41" s="128" t="str">
        <f>AC41</f>
        <v xml:space="preserve"> </v>
      </c>
      <c r="CT41" s="128"/>
      <c r="CU41" s="279" t="str">
        <f>AE41</f>
        <v/>
      </c>
      <c r="CV41" s="265"/>
      <c r="CW41" s="2"/>
      <c r="CY41" s="418"/>
      <c r="CZ41" s="411"/>
    </row>
    <row r="42" spans="1:104" ht="16.5" customHeight="1" thickBot="1">
      <c r="A42" s="298"/>
      <c r="B42" s="299"/>
      <c r="C42" s="283"/>
      <c r="D42" s="284"/>
      <c r="E42" s="284"/>
      <c r="F42" s="284"/>
      <c r="G42" s="284"/>
      <c r="H42" s="285"/>
      <c r="I42" s="259"/>
      <c r="J42" s="260"/>
      <c r="K42" s="288" t="str">
        <f>IF(入力シート!$E$27&gt;99999999999,"",IF(LEN(入力シート!$E$12)&gt;10,MID(入力シート!$E$12,LEN(入力シート!$E$12)-10,1)," "))</f>
        <v xml:space="preserve"> </v>
      </c>
      <c r="L42" s="289"/>
      <c r="M42" s="128" t="str">
        <f>IF(入力シート!$E$27&gt;99999999999,"",IF(LEN(入力シート!$E$12)&gt;9,MID(入力シート!$E$12,LEN(入力シート!$E$12)-9,1)," "))</f>
        <v xml:space="preserve"> </v>
      </c>
      <c r="N42" s="129"/>
      <c r="O42" s="131" t="str">
        <f>IF(入力シート!$E$27&gt;99999999999,"",IF(LEN(入力シート!$E$12)&gt;8,MID(入力シート!$E$12,LEN(入力シート!$E$12)-8,1)," "))</f>
        <v xml:space="preserve"> </v>
      </c>
      <c r="P42" s="128"/>
      <c r="Q42" s="128" t="str">
        <f>IF(入力シート!$E$27&gt;99999999999,"",IF(LEN(入力シート!$E$12)&gt;7,MID(入力シート!$E$12,LEN(入力シート!$E$12)-7,1)," "))</f>
        <v xml:space="preserve"> </v>
      </c>
      <c r="R42" s="128"/>
      <c r="S42" s="134" t="str">
        <f>IF(入力シート!$E$27&gt;99999999999,"",IF(LEN(入力シート!$E$12)&gt;6,MID(入力シート!$E$12,LEN(入力シート!$E$12)-6,1)," "))</f>
        <v xml:space="preserve"> </v>
      </c>
      <c r="T42" s="135"/>
      <c r="U42" s="131" t="str">
        <f>IF(入力シート!$E$27&gt;99999999999,"",IF(LEN(入力シート!$E$12)&gt;5,MID(入力シート!$E$12,LEN(入力シート!$E$12)-5,1)," "))</f>
        <v xml:space="preserve"> </v>
      </c>
      <c r="V42" s="128"/>
      <c r="W42" s="128" t="str">
        <f>IF(入力シート!$E$27&gt;99999999999,"",IF(LEN(入力シート!$E$12)&gt;4,MID(入力シート!$E$12,LEN(入力シート!$E$12)-4,1)," "))</f>
        <v xml:space="preserve"> </v>
      </c>
      <c r="X42" s="128"/>
      <c r="Y42" s="128" t="str">
        <f>IF(入力シート!$E$27&gt;99999999999,"",IF(LEN(入力シート!$E$12)&gt;3,MID(入力シート!$E$12,LEN(入力シート!$E$12)-3,1)," "))</f>
        <v xml:space="preserve"> </v>
      </c>
      <c r="Z42" s="130"/>
      <c r="AA42" s="136" t="str">
        <f>IF(入力シート!$E$27&gt;99999999999,"",IF(LEN(入力シート!$E$12)&gt;2,MID(入力シート!$E$12,LEN(入力シート!$E$12)-2,1)," "))</f>
        <v xml:space="preserve"> </v>
      </c>
      <c r="AB42" s="128"/>
      <c r="AC42" s="128" t="str">
        <f>IF(入力シート!$E$27&gt;99999999999,"",IF(LEN(入力シート!$E$12)&gt;1,MID(入力シート!$E$12,LEN(入力シート!$E$12)-1,1)," "))</f>
        <v xml:space="preserve"> </v>
      </c>
      <c r="AD42" s="128"/>
      <c r="AE42" s="279" t="str">
        <f>IF(入力シート!$E$27&gt;99999999999,"",IF(入力シート!$E$12=0,"",IF(LEN(入力シート!$E$12)&gt;0,MID(入力シート!$E$12,LEN(入力シート!$E$12),1)," ")))</f>
        <v/>
      </c>
      <c r="AF42" s="265"/>
      <c r="AG42" s="52"/>
      <c r="AH42" s="51"/>
      <c r="AI42" s="298"/>
      <c r="AJ42" s="299"/>
      <c r="AK42" s="283"/>
      <c r="AL42" s="284"/>
      <c r="AM42" s="284"/>
      <c r="AN42" s="284"/>
      <c r="AO42" s="284"/>
      <c r="AP42" s="285"/>
      <c r="AQ42" s="259"/>
      <c r="AR42" s="260"/>
      <c r="AS42" s="265"/>
      <c r="AT42" s="266"/>
      <c r="AU42" s="128"/>
      <c r="AV42" s="129"/>
      <c r="AW42" s="131"/>
      <c r="AX42" s="128"/>
      <c r="AY42" s="128"/>
      <c r="AZ42" s="128"/>
      <c r="BA42" s="128"/>
      <c r="BB42" s="130"/>
      <c r="BC42" s="131"/>
      <c r="BD42" s="128"/>
      <c r="BE42" s="128"/>
      <c r="BF42" s="128"/>
      <c r="BG42" s="128"/>
      <c r="BH42" s="130"/>
      <c r="BI42" s="136"/>
      <c r="BJ42" s="128"/>
      <c r="BK42" s="128"/>
      <c r="BL42" s="128"/>
      <c r="BM42" s="279"/>
      <c r="BN42" s="265"/>
      <c r="BO42" s="54"/>
      <c r="BP42" s="1"/>
      <c r="BQ42" s="298"/>
      <c r="BR42" s="299"/>
      <c r="BS42" s="283"/>
      <c r="BT42" s="284"/>
      <c r="BU42" s="284"/>
      <c r="BV42" s="284"/>
      <c r="BW42" s="284"/>
      <c r="BX42" s="285"/>
      <c r="BY42" s="259"/>
      <c r="BZ42" s="260"/>
      <c r="CA42" s="265"/>
      <c r="CB42" s="266"/>
      <c r="CC42" s="128"/>
      <c r="CD42" s="129"/>
      <c r="CE42" s="131"/>
      <c r="CF42" s="128"/>
      <c r="CG42" s="128"/>
      <c r="CH42" s="128"/>
      <c r="CI42" s="128"/>
      <c r="CJ42" s="130"/>
      <c r="CK42" s="131"/>
      <c r="CL42" s="128"/>
      <c r="CM42" s="128"/>
      <c r="CN42" s="128"/>
      <c r="CO42" s="128"/>
      <c r="CP42" s="130"/>
      <c r="CQ42" s="136"/>
      <c r="CR42" s="128"/>
      <c r="CS42" s="128"/>
      <c r="CT42" s="128"/>
      <c r="CU42" s="279"/>
      <c r="CV42" s="265"/>
      <c r="CW42" s="2"/>
      <c r="CZ42" s="412"/>
    </row>
    <row r="43" spans="1:104" ht="16.5" customHeight="1" thickTop="1">
      <c r="A43" s="298"/>
      <c r="B43" s="299"/>
      <c r="C43" s="280" t="s">
        <v>25</v>
      </c>
      <c r="D43" s="281"/>
      <c r="E43" s="281"/>
      <c r="F43" s="281"/>
      <c r="G43" s="281"/>
      <c r="H43" s="282"/>
      <c r="I43" s="259">
        <v>14</v>
      </c>
      <c r="J43" s="260"/>
      <c r="K43" s="268" t="str">
        <f>IF(入力シート!$E$27&gt;99999999999,"",IF(LEN(入力シート!$E$25)&gt;10,MID(入力シート!$E$25,LEN(入力シート!$E$25)-10,1)," "))</f>
        <v xml:space="preserve"> </v>
      </c>
      <c r="L43" s="264"/>
      <c r="M43" s="128" t="str">
        <f>IF(入力シート!$E$27&gt;99999999999,"",IF(LEN(入力シート!$E$25)&gt;9,MID(入力シート!$E$25,LEN(入力シート!$E$25)-9,1)," "))</f>
        <v xml:space="preserve"> </v>
      </c>
      <c r="N43" s="129"/>
      <c r="O43" s="131" t="str">
        <f>IF(入力シート!$E$27&gt;99999999999,"",IF(LEN(入力シート!$E$25)&gt;8,MID(入力シート!$E$25,LEN(入力シート!$E$25)-8,1)," "))</f>
        <v xml:space="preserve"> </v>
      </c>
      <c r="P43" s="128"/>
      <c r="Q43" s="128" t="str">
        <f>IF(入力シート!$E$27&gt;99999999999,"",IF(LEN(入力シート!$E$25)&gt;7,MID(入力シート!$E$25,LEN(入力シート!$E$25)-7,1)," "))</f>
        <v xml:space="preserve"> </v>
      </c>
      <c r="R43" s="128"/>
      <c r="S43" s="132" t="str">
        <f>IF(入力シート!$E$27&gt;99999999999,"",IF(LEN(入力シート!$E$25)&gt;6,MID(入力シート!$E$25,LEN(入力シート!$E$25)-6,1)," "))</f>
        <v xml:space="preserve"> </v>
      </c>
      <c r="T43" s="133"/>
      <c r="U43" s="131" t="str">
        <f>IF(入力シート!$E$27&gt;99999999999,"",IF(LEN(入力シート!$E$25)&gt;5,MID(入力シート!$E$25,LEN(入力シート!$E$25)-5,1)," "))</f>
        <v xml:space="preserve"> </v>
      </c>
      <c r="V43" s="128"/>
      <c r="W43" s="128" t="str">
        <f>IF(入力シート!$E$27&gt;99999999999,"",IF(LEN(入力シート!$E$25)&gt;4,MID(入力シート!$E$25,LEN(入力シート!$E$25)-4,1)," "))</f>
        <v xml:space="preserve"> </v>
      </c>
      <c r="X43" s="128"/>
      <c r="Y43" s="128" t="str">
        <f>IF(入力シート!$E$27&gt;99999999999,"",IF(LEN(入力シート!$E$25)&gt;3,MID(入力シート!$E$25,LEN(入力シート!$E$25)-3,1)," "))</f>
        <v xml:space="preserve"> </v>
      </c>
      <c r="Z43" s="130"/>
      <c r="AA43" s="136" t="str">
        <f>IF(入力シート!$E$27&gt;99999999999,"",IF(LEN(入力シート!$E$25)&gt;2,MID(入力シート!$E$25,LEN(入力シート!$E$25)-2,1)," "))</f>
        <v xml:space="preserve"> </v>
      </c>
      <c r="AB43" s="128"/>
      <c r="AC43" s="128" t="str">
        <f>IF(入力シート!$E$27&gt;99999999999,"",IF(LEN(入力シート!$E$25)&gt;1,MID(入力シート!$E$25,LEN(入力シート!$E$25)-1,1)," "))</f>
        <v xml:space="preserve"> </v>
      </c>
      <c r="AD43" s="128"/>
      <c r="AE43" s="279" t="str">
        <f>IF(入力シート!$E$27&gt;99999999999,"",IF(入力シート!$E$25=0,"",IF(LEN(入力シート!$E$25)&gt;0,MID(入力シート!$E$25,LEN(入力シート!$E$25),1)," ")))</f>
        <v/>
      </c>
      <c r="AF43" s="265"/>
      <c r="AG43" s="52"/>
      <c r="AH43" s="51"/>
      <c r="AI43" s="298"/>
      <c r="AJ43" s="299"/>
      <c r="AK43" s="280" t="s">
        <v>25</v>
      </c>
      <c r="AL43" s="281"/>
      <c r="AM43" s="281"/>
      <c r="AN43" s="281"/>
      <c r="AO43" s="281"/>
      <c r="AP43" s="282"/>
      <c r="AQ43" s="259">
        <v>14</v>
      </c>
      <c r="AR43" s="260"/>
      <c r="AS43" s="265" t="str">
        <f>K43</f>
        <v xml:space="preserve"> </v>
      </c>
      <c r="AT43" s="266"/>
      <c r="AU43" s="128" t="str">
        <f>M43</f>
        <v xml:space="preserve"> </v>
      </c>
      <c r="AV43" s="129"/>
      <c r="AW43" s="131" t="str">
        <f>O43</f>
        <v xml:space="preserve"> </v>
      </c>
      <c r="AX43" s="128"/>
      <c r="AY43" s="128" t="str">
        <f>Q43</f>
        <v xml:space="preserve"> </v>
      </c>
      <c r="AZ43" s="128"/>
      <c r="BA43" s="128" t="str">
        <f>S43</f>
        <v xml:space="preserve"> </v>
      </c>
      <c r="BB43" s="130"/>
      <c r="BC43" s="131" t="str">
        <f>U43</f>
        <v xml:space="preserve"> </v>
      </c>
      <c r="BD43" s="128"/>
      <c r="BE43" s="128" t="str">
        <f>W43</f>
        <v xml:space="preserve"> </v>
      </c>
      <c r="BF43" s="128"/>
      <c r="BG43" s="128" t="str">
        <f>Y43</f>
        <v xml:space="preserve"> </v>
      </c>
      <c r="BH43" s="130"/>
      <c r="BI43" s="136" t="str">
        <f>AA43</f>
        <v xml:space="preserve"> </v>
      </c>
      <c r="BJ43" s="128"/>
      <c r="BK43" s="128" t="str">
        <f>AC43</f>
        <v xml:space="preserve"> </v>
      </c>
      <c r="BL43" s="128"/>
      <c r="BM43" s="279" t="str">
        <f>AE43</f>
        <v/>
      </c>
      <c r="BN43" s="265"/>
      <c r="BO43" s="54"/>
      <c r="BP43" s="1"/>
      <c r="BQ43" s="298"/>
      <c r="BR43" s="299"/>
      <c r="BS43" s="280" t="s">
        <v>25</v>
      </c>
      <c r="BT43" s="281"/>
      <c r="BU43" s="281"/>
      <c r="BV43" s="281"/>
      <c r="BW43" s="281"/>
      <c r="BX43" s="282"/>
      <c r="BY43" s="259">
        <v>14</v>
      </c>
      <c r="BZ43" s="260"/>
      <c r="CA43" s="265" t="str">
        <f>K43</f>
        <v xml:space="preserve"> </v>
      </c>
      <c r="CB43" s="266"/>
      <c r="CC43" s="128" t="str">
        <f>M43</f>
        <v xml:space="preserve"> </v>
      </c>
      <c r="CD43" s="129"/>
      <c r="CE43" s="131" t="str">
        <f>O43</f>
        <v xml:space="preserve"> </v>
      </c>
      <c r="CF43" s="128"/>
      <c r="CG43" s="128" t="str">
        <f>Q43</f>
        <v xml:space="preserve"> </v>
      </c>
      <c r="CH43" s="128"/>
      <c r="CI43" s="128" t="str">
        <f>S43</f>
        <v xml:space="preserve"> </v>
      </c>
      <c r="CJ43" s="130"/>
      <c r="CK43" s="131" t="str">
        <f>U43</f>
        <v xml:space="preserve"> </v>
      </c>
      <c r="CL43" s="128"/>
      <c r="CM43" s="128" t="str">
        <f>W43</f>
        <v xml:space="preserve"> </v>
      </c>
      <c r="CN43" s="128"/>
      <c r="CO43" s="128" t="str">
        <f>Y43</f>
        <v xml:space="preserve"> </v>
      </c>
      <c r="CP43" s="130"/>
      <c r="CQ43" s="136" t="str">
        <f>AA43</f>
        <v xml:space="preserve"> </v>
      </c>
      <c r="CR43" s="128"/>
      <c r="CS43" s="128" t="str">
        <f>AC43</f>
        <v xml:space="preserve"> </v>
      </c>
      <c r="CT43" s="128"/>
      <c r="CU43" s="279" t="str">
        <f>AE43</f>
        <v/>
      </c>
      <c r="CV43" s="265"/>
      <c r="CW43" s="2"/>
      <c r="CY43" s="413" t="s">
        <v>111</v>
      </c>
      <c r="CZ43" s="412"/>
    </row>
    <row r="44" spans="1:104" ht="16.5" customHeight="1">
      <c r="A44" s="298"/>
      <c r="B44" s="299"/>
      <c r="C44" s="283"/>
      <c r="D44" s="284"/>
      <c r="E44" s="284"/>
      <c r="F44" s="284"/>
      <c r="G44" s="284"/>
      <c r="H44" s="285"/>
      <c r="I44" s="259"/>
      <c r="J44" s="260"/>
      <c r="K44" s="288" t="str">
        <f>IF(入力シート!$E$27&gt;99999999999,"",IF(LEN(入力シート!$E$12)&gt;10,MID(入力シート!$E$12,LEN(入力シート!$E$12)-10,1)," "))</f>
        <v xml:space="preserve"> </v>
      </c>
      <c r="L44" s="289"/>
      <c r="M44" s="128" t="str">
        <f>IF(入力シート!$E$27&gt;99999999999,"",IF(LEN(入力シート!$E$12)&gt;9,MID(入力シート!$E$12,LEN(入力シート!$E$12)-9,1)," "))</f>
        <v xml:space="preserve"> </v>
      </c>
      <c r="N44" s="129"/>
      <c r="O44" s="131" t="str">
        <f>IF(入力シート!$E$27&gt;99999999999,"",IF(LEN(入力シート!$E$12)&gt;8,MID(入力シート!$E$12,LEN(入力シート!$E$12)-8,1)," "))</f>
        <v xml:space="preserve"> </v>
      </c>
      <c r="P44" s="128"/>
      <c r="Q44" s="128" t="str">
        <f>IF(入力シート!$E$27&gt;99999999999,"",IF(LEN(入力シート!$E$12)&gt;7,MID(入力シート!$E$12,LEN(入力シート!$E$12)-7,1)," "))</f>
        <v xml:space="preserve"> </v>
      </c>
      <c r="R44" s="128"/>
      <c r="S44" s="134" t="str">
        <f>IF(入力シート!$E$27&gt;99999999999,"",IF(LEN(入力シート!$E$12)&gt;6,MID(入力シート!$E$12,LEN(入力シート!$E$12)-6,1)," "))</f>
        <v xml:space="preserve"> </v>
      </c>
      <c r="T44" s="135"/>
      <c r="U44" s="131" t="str">
        <f>IF(入力シート!$E$27&gt;99999999999,"",IF(LEN(入力シート!$E$12)&gt;5,MID(入力シート!$E$12,LEN(入力シート!$E$12)-5,1)," "))</f>
        <v xml:space="preserve"> </v>
      </c>
      <c r="V44" s="128"/>
      <c r="W44" s="128" t="str">
        <f>IF(入力シート!$E$27&gt;99999999999,"",IF(LEN(入力シート!$E$12)&gt;4,MID(入力シート!$E$12,LEN(入力シート!$E$12)-4,1)," "))</f>
        <v xml:space="preserve"> </v>
      </c>
      <c r="X44" s="128"/>
      <c r="Y44" s="128" t="str">
        <f>IF(入力シート!$E$27&gt;99999999999,"",IF(LEN(入力シート!$E$12)&gt;3,MID(入力シート!$E$12,LEN(入力シート!$E$12)-3,1)," "))</f>
        <v xml:space="preserve"> </v>
      </c>
      <c r="Z44" s="130"/>
      <c r="AA44" s="136" t="str">
        <f>IF(入力シート!$E$27&gt;99999999999,"",IF(LEN(入力シート!$E$12)&gt;2,MID(入力シート!$E$12,LEN(入力シート!$E$12)-2,1)," "))</f>
        <v xml:space="preserve"> </v>
      </c>
      <c r="AB44" s="128"/>
      <c r="AC44" s="128" t="str">
        <f>IF(入力シート!$E$27&gt;99999999999,"",IF(LEN(入力シート!$E$12)&gt;1,MID(入力シート!$E$12,LEN(入力シート!$E$12)-1,1)," "))</f>
        <v xml:space="preserve"> </v>
      </c>
      <c r="AD44" s="128"/>
      <c r="AE44" s="279" t="str">
        <f>IF(入力シート!$E$27&gt;99999999999,"",IF(入力シート!$E$12=0,"",IF(LEN(入力シート!$E$12)&gt;0,MID(入力シート!$E$12,LEN(入力シート!$E$12),1)," ")))</f>
        <v/>
      </c>
      <c r="AF44" s="265"/>
      <c r="AG44" s="52"/>
      <c r="AH44" s="51"/>
      <c r="AI44" s="298"/>
      <c r="AJ44" s="299"/>
      <c r="AK44" s="283"/>
      <c r="AL44" s="284"/>
      <c r="AM44" s="284"/>
      <c r="AN44" s="284"/>
      <c r="AO44" s="284"/>
      <c r="AP44" s="285"/>
      <c r="AQ44" s="259"/>
      <c r="AR44" s="260"/>
      <c r="AS44" s="265"/>
      <c r="AT44" s="266"/>
      <c r="AU44" s="128"/>
      <c r="AV44" s="129"/>
      <c r="AW44" s="131"/>
      <c r="AX44" s="128"/>
      <c r="AY44" s="128"/>
      <c r="AZ44" s="128"/>
      <c r="BA44" s="128"/>
      <c r="BB44" s="130"/>
      <c r="BC44" s="131"/>
      <c r="BD44" s="128"/>
      <c r="BE44" s="128"/>
      <c r="BF44" s="128"/>
      <c r="BG44" s="128"/>
      <c r="BH44" s="130"/>
      <c r="BI44" s="136"/>
      <c r="BJ44" s="128"/>
      <c r="BK44" s="128"/>
      <c r="BL44" s="128"/>
      <c r="BM44" s="279"/>
      <c r="BN44" s="265"/>
      <c r="BO44" s="54"/>
      <c r="BP44" s="1"/>
      <c r="BQ44" s="298"/>
      <c r="BR44" s="299"/>
      <c r="BS44" s="283"/>
      <c r="BT44" s="284"/>
      <c r="BU44" s="284"/>
      <c r="BV44" s="284"/>
      <c r="BW44" s="284"/>
      <c r="BX44" s="285"/>
      <c r="BY44" s="259"/>
      <c r="BZ44" s="260"/>
      <c r="CA44" s="265"/>
      <c r="CB44" s="266"/>
      <c r="CC44" s="128"/>
      <c r="CD44" s="129"/>
      <c r="CE44" s="131"/>
      <c r="CF44" s="128"/>
      <c r="CG44" s="128"/>
      <c r="CH44" s="128"/>
      <c r="CI44" s="128"/>
      <c r="CJ44" s="130"/>
      <c r="CK44" s="131"/>
      <c r="CL44" s="128"/>
      <c r="CM44" s="128"/>
      <c r="CN44" s="128"/>
      <c r="CO44" s="128"/>
      <c r="CP44" s="130"/>
      <c r="CQ44" s="136"/>
      <c r="CR44" s="128"/>
      <c r="CS44" s="128"/>
      <c r="CT44" s="128"/>
      <c r="CU44" s="279"/>
      <c r="CV44" s="265"/>
      <c r="CW44" s="2"/>
      <c r="CY44" s="414"/>
      <c r="CZ44" s="412"/>
    </row>
    <row r="45" spans="1:104" ht="16.5" customHeight="1">
      <c r="A45" s="298"/>
      <c r="B45" s="299"/>
      <c r="C45" s="280" t="s">
        <v>10</v>
      </c>
      <c r="D45" s="281"/>
      <c r="E45" s="281"/>
      <c r="F45" s="281"/>
      <c r="G45" s="281"/>
      <c r="H45" s="282"/>
      <c r="I45" s="259">
        <v>15</v>
      </c>
      <c r="J45" s="260"/>
      <c r="K45" s="268" t="str">
        <f>IF(入力シート!$E$27&gt;99999999999,"",IF(LEN(入力シート!$E$26)&gt;10,MID(入力シート!$E$26,LEN(入力シート!$E$26)-10,1)," "))</f>
        <v xml:space="preserve"> </v>
      </c>
      <c r="L45" s="264"/>
      <c r="M45" s="128" t="str">
        <f>IF(入力シート!$E$27&gt;99999999999,"",IF(LEN(入力シート!$E$26)&gt;9,MID(入力シート!$E$26,LEN(入力シート!$E$26)-9,1)," "))</f>
        <v xml:space="preserve"> </v>
      </c>
      <c r="N45" s="129"/>
      <c r="O45" s="131" t="str">
        <f>IF(入力シート!$E$27&gt;99999999999,"",IF(LEN(入力シート!$E$26)&gt;8,MID(入力シート!$E$26,LEN(入力シート!$E$26)-8,1)," "))</f>
        <v xml:space="preserve"> </v>
      </c>
      <c r="P45" s="128"/>
      <c r="Q45" s="128" t="str">
        <f>IF(入力シート!$E$27&gt;99999999999,"",IF(LEN(入力シート!$E$26)&gt;7,MID(入力シート!$E$26,LEN(入力シート!$E$26)-7,1)," "))</f>
        <v xml:space="preserve"> </v>
      </c>
      <c r="R45" s="128"/>
      <c r="S45" s="132" t="str">
        <f>IF(入力シート!$E$27&gt;99999999999,"",IF(LEN(入力シート!$E$26)&gt;6,MID(入力シート!$E$26,LEN(入力シート!$E$26)-6,1)," "))</f>
        <v xml:space="preserve"> </v>
      </c>
      <c r="T45" s="133"/>
      <c r="U45" s="131" t="str">
        <f>IF(入力シート!$E$27&gt;99999999999,"",IF(LEN(入力シート!$E$26)&gt;5,MID(入力シート!$E$26,LEN(入力シート!$E$26)-5,1)," "))</f>
        <v xml:space="preserve"> </v>
      </c>
      <c r="V45" s="128"/>
      <c r="W45" s="128" t="str">
        <f>IF(入力シート!$E$27&gt;99999999999,"",IF(LEN(入力シート!$E$26)&gt;4,MID(入力シート!$E$26,LEN(入力シート!$E$26)-4,1)," "))</f>
        <v xml:space="preserve"> </v>
      </c>
      <c r="X45" s="128"/>
      <c r="Y45" s="128" t="str">
        <f>IF(入力シート!$E$27&gt;99999999999,"",IF(LEN(入力シート!$E$26)&gt;3,MID(入力シート!$E$26,LEN(入力シート!$E$26)-3,1)," "))</f>
        <v xml:space="preserve"> </v>
      </c>
      <c r="Z45" s="130"/>
      <c r="AA45" s="136" t="str">
        <f>IF(入力シート!$E$27&gt;99999999999,"",IF(LEN(入力シート!$E$26)&gt;2,MID(入力シート!$E$26,LEN(入力シート!$E$26)-2,1)," "))</f>
        <v xml:space="preserve"> </v>
      </c>
      <c r="AB45" s="128"/>
      <c r="AC45" s="128" t="str">
        <f>IF(入力シート!$E$27&gt;99999999999,"",IF(LEN(入力シート!$E$26)&gt;1,MID(入力シート!$E$26,LEN(入力シート!$E$26)-1,1)," "))</f>
        <v xml:space="preserve"> </v>
      </c>
      <c r="AD45" s="128"/>
      <c r="AE45" s="279" t="str">
        <f>IF(入力シート!$E$27&gt;99999999999,"",IF(入力シート!$E$26=0,"",IF(LEN(入力シート!$E$26)&gt;0,MID(入力シート!$E$26,LEN(入力シート!$E$26),1)," ")))</f>
        <v/>
      </c>
      <c r="AF45" s="265"/>
      <c r="AG45" s="52"/>
      <c r="AH45" s="51"/>
      <c r="AI45" s="298"/>
      <c r="AJ45" s="299"/>
      <c r="AK45" s="280" t="s">
        <v>10</v>
      </c>
      <c r="AL45" s="281"/>
      <c r="AM45" s="281"/>
      <c r="AN45" s="281"/>
      <c r="AO45" s="281"/>
      <c r="AP45" s="282"/>
      <c r="AQ45" s="259">
        <v>15</v>
      </c>
      <c r="AR45" s="260"/>
      <c r="AS45" s="265" t="str">
        <f>K45</f>
        <v xml:space="preserve"> </v>
      </c>
      <c r="AT45" s="266"/>
      <c r="AU45" s="128" t="str">
        <f>M45</f>
        <v xml:space="preserve"> </v>
      </c>
      <c r="AV45" s="129"/>
      <c r="AW45" s="131" t="str">
        <f>O45</f>
        <v xml:space="preserve"> </v>
      </c>
      <c r="AX45" s="128"/>
      <c r="AY45" s="128" t="str">
        <f>Q45</f>
        <v xml:space="preserve"> </v>
      </c>
      <c r="AZ45" s="128"/>
      <c r="BA45" s="128" t="str">
        <f>S45</f>
        <v xml:space="preserve"> </v>
      </c>
      <c r="BB45" s="130"/>
      <c r="BC45" s="131" t="str">
        <f>U45</f>
        <v xml:space="preserve"> </v>
      </c>
      <c r="BD45" s="128"/>
      <c r="BE45" s="128" t="str">
        <f>W45</f>
        <v xml:space="preserve"> </v>
      </c>
      <c r="BF45" s="128"/>
      <c r="BG45" s="128" t="str">
        <f>Y45</f>
        <v xml:space="preserve"> </v>
      </c>
      <c r="BH45" s="130"/>
      <c r="BI45" s="136" t="str">
        <f>AA45</f>
        <v xml:space="preserve"> </v>
      </c>
      <c r="BJ45" s="128"/>
      <c r="BK45" s="128" t="str">
        <f>AC45</f>
        <v xml:space="preserve"> </v>
      </c>
      <c r="BL45" s="128"/>
      <c r="BM45" s="279" t="str">
        <f>AE45</f>
        <v/>
      </c>
      <c r="BN45" s="265"/>
      <c r="BO45" s="54"/>
      <c r="BP45" s="1"/>
      <c r="BQ45" s="298"/>
      <c r="BR45" s="299"/>
      <c r="BS45" s="280" t="s">
        <v>10</v>
      </c>
      <c r="BT45" s="281"/>
      <c r="BU45" s="281"/>
      <c r="BV45" s="281"/>
      <c r="BW45" s="281"/>
      <c r="BX45" s="282"/>
      <c r="BY45" s="259">
        <v>15</v>
      </c>
      <c r="BZ45" s="260"/>
      <c r="CA45" s="265" t="str">
        <f>K45</f>
        <v xml:space="preserve"> </v>
      </c>
      <c r="CB45" s="266"/>
      <c r="CC45" s="128" t="str">
        <f>M45</f>
        <v xml:space="preserve"> </v>
      </c>
      <c r="CD45" s="129"/>
      <c r="CE45" s="131" t="str">
        <f>O45</f>
        <v xml:space="preserve"> </v>
      </c>
      <c r="CF45" s="128"/>
      <c r="CG45" s="128" t="str">
        <f>Q45</f>
        <v xml:space="preserve"> </v>
      </c>
      <c r="CH45" s="128"/>
      <c r="CI45" s="128" t="str">
        <f>S45</f>
        <v xml:space="preserve"> </v>
      </c>
      <c r="CJ45" s="130"/>
      <c r="CK45" s="131" t="str">
        <f>U45</f>
        <v xml:space="preserve"> </v>
      </c>
      <c r="CL45" s="128"/>
      <c r="CM45" s="128" t="str">
        <f>W45</f>
        <v xml:space="preserve"> </v>
      </c>
      <c r="CN45" s="128"/>
      <c r="CO45" s="128" t="str">
        <f>Y45</f>
        <v xml:space="preserve"> </v>
      </c>
      <c r="CP45" s="130"/>
      <c r="CQ45" s="136" t="str">
        <f>AA45</f>
        <v xml:space="preserve"> </v>
      </c>
      <c r="CR45" s="128"/>
      <c r="CS45" s="128" t="str">
        <f>AC45</f>
        <v xml:space="preserve"> </v>
      </c>
      <c r="CT45" s="128"/>
      <c r="CU45" s="279" t="str">
        <f>AE45</f>
        <v/>
      </c>
      <c r="CV45" s="265"/>
      <c r="CW45" s="2"/>
      <c r="CY45" s="414"/>
      <c r="CZ45" s="412"/>
    </row>
    <row r="46" spans="1:104" ht="16.5" customHeight="1" thickBot="1">
      <c r="A46" s="298"/>
      <c r="B46" s="299"/>
      <c r="C46" s="273" t="s">
        <v>26</v>
      </c>
      <c r="D46" s="237"/>
      <c r="E46" s="237"/>
      <c r="F46" s="237"/>
      <c r="G46" s="237"/>
      <c r="H46" s="274"/>
      <c r="I46" s="261"/>
      <c r="J46" s="262"/>
      <c r="K46" s="275" t="str">
        <f>IF(入力シート!$E$27&gt;99999999999,"",IF(LEN(入力シート!$E$12)&gt;10,MID(入力シート!$E$12,LEN(入力シート!$E$12)-10,1)," "))</f>
        <v xml:space="preserve"> </v>
      </c>
      <c r="L46" s="276"/>
      <c r="M46" s="263" t="str">
        <f>IF(入力シート!$E$27&gt;99999999999,"",IF(LEN(入力シート!$E$12)&gt;9,MID(入力シート!$E$12,LEN(入力シート!$E$12)-9,1)," "))</f>
        <v xml:space="preserve"> </v>
      </c>
      <c r="N46" s="132"/>
      <c r="O46" s="277" t="str">
        <f>IF(入力シート!$E$27&gt;99999999999,"",IF(LEN(入力シート!$E$12)&gt;8,MID(入力シート!$E$12,LEN(入力シート!$E$12)-8,1)," "))</f>
        <v xml:space="preserve"> </v>
      </c>
      <c r="P46" s="263"/>
      <c r="Q46" s="263" t="str">
        <f>IF(入力シート!$E$27&gt;99999999999,"",IF(LEN(入力シート!$E$12)&gt;7,MID(入力シート!$E$12,LEN(入力シート!$E$12)-7,1)," "))</f>
        <v xml:space="preserve"> </v>
      </c>
      <c r="R46" s="263"/>
      <c r="S46" s="286" t="str">
        <f>IF(入力シート!$E$27&gt;99999999999,"",IF(LEN(入力シート!$E$12)&gt;6,MID(入力シート!$E$12,LEN(入力シート!$E$12)-6,1)," "))</f>
        <v xml:space="preserve"> </v>
      </c>
      <c r="T46" s="287"/>
      <c r="U46" s="277" t="str">
        <f>IF(入力シート!$E$27&gt;99999999999,"",IF(LEN(入力シート!$E$12)&gt;5,MID(入力シート!$E$12,LEN(入力シート!$E$12)-5,1)," "))</f>
        <v xml:space="preserve"> </v>
      </c>
      <c r="V46" s="263"/>
      <c r="W46" s="263" t="str">
        <f>IF(入力シート!$E$27&gt;99999999999,"",IF(LEN(入力シート!$E$12)&gt;4,MID(入力シート!$E$12,LEN(入力シート!$E$12)-4,1)," "))</f>
        <v xml:space="preserve"> </v>
      </c>
      <c r="X46" s="263"/>
      <c r="Y46" s="263" t="str">
        <f>IF(入力シート!$E$27&gt;99999999999,"",IF(LEN(入力シート!$E$12)&gt;3,MID(入力シート!$E$12,LEN(入力シート!$E$12)-3,1)," "))</f>
        <v xml:space="preserve"> </v>
      </c>
      <c r="Z46" s="278"/>
      <c r="AA46" s="264" t="str">
        <f>IF(入力シート!$E$27&gt;99999999999,"",IF(LEN(入力シート!$E$12)&gt;2,MID(入力シート!$E$12,LEN(入力シート!$E$12)-2,1)," "))</f>
        <v xml:space="preserve"> </v>
      </c>
      <c r="AB46" s="263"/>
      <c r="AC46" s="263" t="str">
        <f>IF(入力シート!$E$27&gt;99999999999,"",IF(LEN(入力シート!$E$12)&gt;1,MID(入力シート!$E$12,LEN(入力シート!$E$12)-1,1)," "))</f>
        <v xml:space="preserve"> </v>
      </c>
      <c r="AD46" s="263"/>
      <c r="AE46" s="133" t="str">
        <f>IF(入力シート!$E$27&gt;99999999999,"",IF(入力シート!$E$12=0,"",IF(LEN(入力シート!$E$12)&gt;0,MID(入力シート!$E$12,LEN(入力シート!$E$12),1)," ")))</f>
        <v/>
      </c>
      <c r="AF46" s="267"/>
      <c r="AG46" s="52"/>
      <c r="AH46" s="51"/>
      <c r="AI46" s="298"/>
      <c r="AJ46" s="299"/>
      <c r="AK46" s="273" t="s">
        <v>26</v>
      </c>
      <c r="AL46" s="237"/>
      <c r="AM46" s="237"/>
      <c r="AN46" s="237"/>
      <c r="AO46" s="237"/>
      <c r="AP46" s="274"/>
      <c r="AQ46" s="261"/>
      <c r="AR46" s="262"/>
      <c r="AS46" s="267"/>
      <c r="AT46" s="268"/>
      <c r="AU46" s="263"/>
      <c r="AV46" s="132"/>
      <c r="AW46" s="277"/>
      <c r="AX46" s="263"/>
      <c r="AY46" s="263"/>
      <c r="AZ46" s="263"/>
      <c r="BA46" s="263"/>
      <c r="BB46" s="278"/>
      <c r="BC46" s="277"/>
      <c r="BD46" s="263"/>
      <c r="BE46" s="263"/>
      <c r="BF46" s="263"/>
      <c r="BG46" s="263"/>
      <c r="BH46" s="278"/>
      <c r="BI46" s="264"/>
      <c r="BJ46" s="263"/>
      <c r="BK46" s="263"/>
      <c r="BL46" s="263"/>
      <c r="BM46" s="133"/>
      <c r="BN46" s="267"/>
      <c r="BO46" s="54"/>
      <c r="BP46" s="1"/>
      <c r="BQ46" s="298"/>
      <c r="BR46" s="299"/>
      <c r="BS46" s="273" t="s">
        <v>26</v>
      </c>
      <c r="BT46" s="237"/>
      <c r="BU46" s="237"/>
      <c r="BV46" s="237"/>
      <c r="BW46" s="237"/>
      <c r="BX46" s="274"/>
      <c r="BY46" s="261"/>
      <c r="BZ46" s="262"/>
      <c r="CA46" s="267"/>
      <c r="CB46" s="268"/>
      <c r="CC46" s="263"/>
      <c r="CD46" s="132"/>
      <c r="CE46" s="277"/>
      <c r="CF46" s="263"/>
      <c r="CG46" s="263"/>
      <c r="CH46" s="263"/>
      <c r="CI46" s="263"/>
      <c r="CJ46" s="278"/>
      <c r="CK46" s="277"/>
      <c r="CL46" s="263"/>
      <c r="CM46" s="263"/>
      <c r="CN46" s="263"/>
      <c r="CO46" s="263"/>
      <c r="CP46" s="278"/>
      <c r="CQ46" s="264"/>
      <c r="CR46" s="263"/>
      <c r="CS46" s="263"/>
      <c r="CT46" s="263"/>
      <c r="CU46" s="133"/>
      <c r="CV46" s="267"/>
      <c r="CW46" s="2"/>
      <c r="CY46" s="414"/>
      <c r="CZ46" s="412"/>
    </row>
    <row r="47" spans="1:104" ht="16.5" customHeight="1">
      <c r="A47" s="229" t="s">
        <v>17</v>
      </c>
      <c r="B47" s="230"/>
      <c r="C47" s="230"/>
      <c r="D47" s="230"/>
      <c r="E47" s="230"/>
      <c r="F47" s="230"/>
      <c r="G47" s="230"/>
      <c r="H47" s="231"/>
      <c r="I47" s="249">
        <v>16</v>
      </c>
      <c r="J47" s="250"/>
      <c r="K47" s="269" t="str">
        <f>IF(入力シート!$E$27&gt;99999999999,"",IF(LEN(入力シート!$E$27)&gt;10,MID(入力シート!$E$27,LEN(入力シート!$E$27)-10,1),IF(LEN(入力シート!$E$27)=10,"\ ","")))</f>
        <v/>
      </c>
      <c r="L47" s="270"/>
      <c r="M47" s="175" t="str">
        <f>IF(入力シート!$E$27&gt;99999999999,"",IF(LEN(入力シート!$E$27)&gt;9,MID(入力シート!$E$27,LEN(入力シート!$E$27)-9,1),IF(LEN(入力シート!$E$27)=9,"\ ","")))</f>
        <v/>
      </c>
      <c r="N47" s="257"/>
      <c r="O47" s="247" t="str">
        <f>IF(入力シート!$E$27&gt;99999999999,"",IF(LEN(入力シート!$E$27)&gt;8,MID(入力シート!$E$27,LEN(入力シート!$E$27)-8,1),IF(LEN(入力シート!$E$27)=8,"\ ","")))</f>
        <v/>
      </c>
      <c r="P47" s="175"/>
      <c r="Q47" s="175" t="str">
        <f>IF(入力シート!$E$27&gt;99999999999,"",IF(LEN(入力シート!$E$27)&gt;7,MID(入力シート!$E$27,LEN(入力シート!$E$27)-7,1),IF(LEN(入力シート!$E$27)=7,"\ ","")))</f>
        <v/>
      </c>
      <c r="R47" s="175"/>
      <c r="S47" s="243" t="str">
        <f>IF(入力シート!$E$27&gt;99999999999,"",IF(LEN(入力シート!$E$27)&gt;6,MID(入力シート!$E$27,LEN(入力シート!$E$27)-6,1),IF(LEN(入力シート!$E$27)=6,"\ ","")))</f>
        <v/>
      </c>
      <c r="T47" s="244"/>
      <c r="U47" s="247" t="str">
        <f>IF(入力シート!$E$27&gt;99999999999,"",IF(LEN(入力シート!$E$27)&gt;5,MID(入力シート!$E$27,LEN(入力シート!$E$27)-5,1),IF(LEN(入力シート!$E$27)=5,"\ ","")))</f>
        <v/>
      </c>
      <c r="V47" s="175"/>
      <c r="W47" s="175" t="str">
        <f>IF(入力シート!$E$27&gt;99999999999,"",IF(LEN(入力シート!$E$27)&gt;4,MID(入力シート!$E$27,LEN(入力シート!$E$27)-4,1),IF(LEN(入力シート!$E$27)=4,"\ ","")))</f>
        <v/>
      </c>
      <c r="X47" s="175"/>
      <c r="Y47" s="175" t="str">
        <f>IF(入力シート!$E$27&gt;99999999999,"",IF(LEN(入力シート!$E$27)&gt;3,MID(入力シート!$E$27,LEN(入力シート!$E$27)-3,1),IF(LEN(入力シート!$E$27)=3,"\ ","")))</f>
        <v/>
      </c>
      <c r="Z47" s="183"/>
      <c r="AA47" s="174" t="str">
        <f>IF(入力シート!$E$27&gt;99999999999,"",IF(LEN(入力シート!$E$27)&gt;2,MID(入力シート!$E$27,LEN(入力シート!$E$27)-2,1),IF(LEN(入力シート!$E$27)=2,"\ ","")))</f>
        <v/>
      </c>
      <c r="AB47" s="175"/>
      <c r="AC47" s="175" t="str">
        <f>IF(入力シート!$E$27&gt;99999999999,"",IF(LEN(入力シート!$E$27)&gt;1,MID(入力シート!$E$27,LEN(入力シート!$E$27)-1,1),(IF(LEN(入力シート!$E$27)=1,IF(入力シート!$E$27=0,"","\ ")))))</f>
        <v/>
      </c>
      <c r="AD47" s="175"/>
      <c r="AE47" s="143" t="str">
        <f>IF(入力シート!$E$27&gt;99999999999,"",IF(入力シート!$E$27=0,"",IF(LEN(入力シート!$E$27)&gt;0,MID(入力シート!$E$27,LEN(入力シート!$E$27),1)," ")))</f>
        <v/>
      </c>
      <c r="AF47" s="144"/>
      <c r="AG47" s="52"/>
      <c r="AH47" s="51"/>
      <c r="AI47" s="229" t="s">
        <v>17</v>
      </c>
      <c r="AJ47" s="230"/>
      <c r="AK47" s="230"/>
      <c r="AL47" s="230"/>
      <c r="AM47" s="230"/>
      <c r="AN47" s="230"/>
      <c r="AO47" s="230"/>
      <c r="AP47" s="231"/>
      <c r="AQ47" s="249">
        <v>16</v>
      </c>
      <c r="AR47" s="250"/>
      <c r="AS47" s="222" t="str">
        <f>K47</f>
        <v/>
      </c>
      <c r="AT47" s="223"/>
      <c r="AU47" s="175" t="str">
        <f>M47</f>
        <v/>
      </c>
      <c r="AV47" s="257"/>
      <c r="AW47" s="247" t="str">
        <f>O47</f>
        <v/>
      </c>
      <c r="AX47" s="175"/>
      <c r="AY47" s="175" t="str">
        <f>Q47</f>
        <v/>
      </c>
      <c r="AZ47" s="175"/>
      <c r="BA47" s="175" t="str">
        <f>S47</f>
        <v/>
      </c>
      <c r="BB47" s="183"/>
      <c r="BC47" s="247" t="str">
        <f>U47</f>
        <v/>
      </c>
      <c r="BD47" s="175"/>
      <c r="BE47" s="175" t="str">
        <f>W47</f>
        <v/>
      </c>
      <c r="BF47" s="175"/>
      <c r="BG47" s="175" t="str">
        <f>Y47</f>
        <v/>
      </c>
      <c r="BH47" s="183"/>
      <c r="BI47" s="174" t="str">
        <f>AA47</f>
        <v/>
      </c>
      <c r="BJ47" s="175"/>
      <c r="BK47" s="175" t="str">
        <f>AC47</f>
        <v/>
      </c>
      <c r="BL47" s="175"/>
      <c r="BM47" s="143" t="str">
        <f>AE47</f>
        <v/>
      </c>
      <c r="BN47" s="144"/>
      <c r="BO47" s="54"/>
      <c r="BP47" s="1"/>
      <c r="BQ47" s="229" t="s">
        <v>17</v>
      </c>
      <c r="BR47" s="230"/>
      <c r="BS47" s="230"/>
      <c r="BT47" s="230"/>
      <c r="BU47" s="230"/>
      <c r="BV47" s="230"/>
      <c r="BW47" s="230"/>
      <c r="BX47" s="231"/>
      <c r="BY47" s="249">
        <v>16</v>
      </c>
      <c r="BZ47" s="250"/>
      <c r="CA47" s="222" t="str">
        <f>K47</f>
        <v/>
      </c>
      <c r="CB47" s="223"/>
      <c r="CC47" s="175" t="str">
        <f>M47</f>
        <v/>
      </c>
      <c r="CD47" s="257"/>
      <c r="CE47" s="247" t="str">
        <f>O47</f>
        <v/>
      </c>
      <c r="CF47" s="175"/>
      <c r="CG47" s="175" t="str">
        <f>Q47</f>
        <v/>
      </c>
      <c r="CH47" s="175"/>
      <c r="CI47" s="175" t="str">
        <f>S47</f>
        <v/>
      </c>
      <c r="CJ47" s="183"/>
      <c r="CK47" s="247" t="str">
        <f>U47</f>
        <v/>
      </c>
      <c r="CL47" s="175"/>
      <c r="CM47" s="175" t="str">
        <f>W47</f>
        <v/>
      </c>
      <c r="CN47" s="175"/>
      <c r="CO47" s="175" t="str">
        <f>Y47</f>
        <v/>
      </c>
      <c r="CP47" s="183"/>
      <c r="CQ47" s="174" t="str">
        <f>AA47</f>
        <v/>
      </c>
      <c r="CR47" s="175"/>
      <c r="CS47" s="175" t="str">
        <f>AC47</f>
        <v/>
      </c>
      <c r="CT47" s="175"/>
      <c r="CU47" s="143" t="str">
        <f>AE47</f>
        <v/>
      </c>
      <c r="CV47" s="144"/>
      <c r="CW47" s="2"/>
      <c r="CY47" s="414"/>
      <c r="CZ47" s="412"/>
    </row>
    <row r="48" spans="1:104" ht="16.5" customHeight="1" thickBot="1">
      <c r="A48" s="232"/>
      <c r="B48" s="233"/>
      <c r="C48" s="233"/>
      <c r="D48" s="233"/>
      <c r="E48" s="233"/>
      <c r="F48" s="233"/>
      <c r="G48" s="233"/>
      <c r="H48" s="234"/>
      <c r="I48" s="251"/>
      <c r="J48" s="252"/>
      <c r="K48" s="271" t="str">
        <f>IF(入力シート!$E$27&gt;99999999999,"",IF(LEN(入力シート!$E$12)&gt;10,MID(入力シート!$E$12,LEN(入力シート!$E$12)-10,1)," "))</f>
        <v xml:space="preserve"> </v>
      </c>
      <c r="L48" s="272"/>
      <c r="M48" s="177" t="str">
        <f>IF(入力シート!$E$27&gt;99999999999,"",IF(LEN(入力シート!$E$12)&gt;9,MID(入力シート!$E$12,LEN(入力シート!$E$12)-9,1)," "))</f>
        <v xml:space="preserve"> </v>
      </c>
      <c r="N48" s="258"/>
      <c r="O48" s="248" t="str">
        <f>IF(入力シート!$E$27&gt;99999999999,"",IF(LEN(入力シート!$E$12)&gt;8,MID(入力シート!$E$12,LEN(入力シート!$E$12)-8,1)," "))</f>
        <v xml:space="preserve"> </v>
      </c>
      <c r="P48" s="177"/>
      <c r="Q48" s="177" t="str">
        <f>IF(入力シート!$E$27&gt;99999999999,"",IF(LEN(入力シート!$E$12)&gt;7,MID(入力シート!$E$12,LEN(入力シート!$E$12)-7,1)," "))</f>
        <v xml:space="preserve"> </v>
      </c>
      <c r="R48" s="177"/>
      <c r="S48" s="245" t="str">
        <f>IF(入力シート!$E$27&gt;99999999999,"",IF(LEN(入力シート!$E$12)&gt;6,MID(入力シート!$E$12,LEN(入力シート!$E$12)-6,1)," "))</f>
        <v xml:space="preserve"> </v>
      </c>
      <c r="T48" s="246"/>
      <c r="U48" s="248" t="str">
        <f>IF(入力シート!$E$27&gt;99999999999,"",IF(LEN(入力シート!$E$12)&gt;5,MID(入力シート!$E$12,LEN(入力シート!$E$12)-5,1)," "))</f>
        <v xml:space="preserve"> </v>
      </c>
      <c r="V48" s="177"/>
      <c r="W48" s="177" t="str">
        <f>IF(入力シート!$E$27&gt;99999999999,"",IF(LEN(入力シート!$E$12)&gt;4,MID(入力シート!$E$12,LEN(入力シート!$E$12)-4,1)," "))</f>
        <v xml:space="preserve"> </v>
      </c>
      <c r="X48" s="177"/>
      <c r="Y48" s="177" t="str">
        <f>IF(入力シート!$E$27&gt;99999999999,"",IF(LEN(入力シート!$E$12)&gt;3,MID(入力シート!$E$12,LEN(入力シート!$E$12)-3,1)," "))</f>
        <v xml:space="preserve"> </v>
      </c>
      <c r="Z48" s="184"/>
      <c r="AA48" s="176" t="str">
        <f>IF(入力シート!$E$27&gt;99999999999,"",IF(LEN(入力シート!$E$12)&gt;2,MID(入力シート!$E$12,LEN(入力シート!$E$12)-2,1)," "))</f>
        <v xml:space="preserve"> </v>
      </c>
      <c r="AB48" s="177"/>
      <c r="AC48" s="177" t="str">
        <f>IF(入力シート!$E$27&gt;99999999999,"",IF(LEN(入力シート!$E$12)&gt;1,MID(入力シート!$E$12,LEN(入力シート!$E$12)-1,1)," "))</f>
        <v xml:space="preserve"> </v>
      </c>
      <c r="AD48" s="177"/>
      <c r="AE48" s="145" t="str">
        <f>IF(入力シート!$E$27&gt;99999999999,"",IF(入力シート!$E$12=0,"",IF(LEN(入力シート!$E$12)&gt;0,MID(入力シート!$E$12,LEN(入力シート!$E$12),1)," ")))</f>
        <v/>
      </c>
      <c r="AF48" s="146"/>
      <c r="AG48" s="52"/>
      <c r="AH48" s="51"/>
      <c r="AI48" s="232"/>
      <c r="AJ48" s="233"/>
      <c r="AK48" s="233"/>
      <c r="AL48" s="233"/>
      <c r="AM48" s="233"/>
      <c r="AN48" s="233"/>
      <c r="AO48" s="233"/>
      <c r="AP48" s="234"/>
      <c r="AQ48" s="251"/>
      <c r="AR48" s="252"/>
      <c r="AS48" s="224"/>
      <c r="AT48" s="225"/>
      <c r="AU48" s="177"/>
      <c r="AV48" s="258"/>
      <c r="AW48" s="248"/>
      <c r="AX48" s="177"/>
      <c r="AY48" s="177"/>
      <c r="AZ48" s="177"/>
      <c r="BA48" s="177"/>
      <c r="BB48" s="184"/>
      <c r="BC48" s="248"/>
      <c r="BD48" s="177"/>
      <c r="BE48" s="177"/>
      <c r="BF48" s="177"/>
      <c r="BG48" s="177"/>
      <c r="BH48" s="184"/>
      <c r="BI48" s="176"/>
      <c r="BJ48" s="177"/>
      <c r="BK48" s="177"/>
      <c r="BL48" s="177"/>
      <c r="BM48" s="145"/>
      <c r="BN48" s="146"/>
      <c r="BO48" s="54"/>
      <c r="BP48" s="1"/>
      <c r="BQ48" s="232"/>
      <c r="BR48" s="233"/>
      <c r="BS48" s="233"/>
      <c r="BT48" s="233"/>
      <c r="BU48" s="233"/>
      <c r="BV48" s="233"/>
      <c r="BW48" s="233"/>
      <c r="BX48" s="234"/>
      <c r="BY48" s="251"/>
      <c r="BZ48" s="252"/>
      <c r="CA48" s="224"/>
      <c r="CB48" s="225"/>
      <c r="CC48" s="177"/>
      <c r="CD48" s="258"/>
      <c r="CE48" s="248"/>
      <c r="CF48" s="177"/>
      <c r="CG48" s="177"/>
      <c r="CH48" s="177"/>
      <c r="CI48" s="177"/>
      <c r="CJ48" s="184"/>
      <c r="CK48" s="248"/>
      <c r="CL48" s="177"/>
      <c r="CM48" s="177"/>
      <c r="CN48" s="177"/>
      <c r="CO48" s="177"/>
      <c r="CP48" s="184"/>
      <c r="CQ48" s="176"/>
      <c r="CR48" s="177"/>
      <c r="CS48" s="177"/>
      <c r="CT48" s="177"/>
      <c r="CU48" s="145"/>
      <c r="CV48" s="146"/>
      <c r="CW48" s="2"/>
      <c r="CY48" s="414"/>
      <c r="CZ48" s="412"/>
    </row>
    <row r="49" spans="1:104" ht="16.5" customHeight="1">
      <c r="A49" s="168" t="s">
        <v>27</v>
      </c>
      <c r="B49" s="169"/>
      <c r="C49" s="169"/>
      <c r="D49" s="169"/>
      <c r="E49" s="170"/>
      <c r="F49" s="44"/>
      <c r="G49" s="253" t="str">
        <f>IF(入力シート!$E$10=0,"",入力シート!E10)</f>
        <v/>
      </c>
      <c r="H49" s="253"/>
      <c r="I49" s="178" t="s">
        <v>28</v>
      </c>
      <c r="J49" s="253" t="str">
        <f>IF(入力シート!$G$10=0,"",入力シート!G10)</f>
        <v/>
      </c>
      <c r="K49" s="253"/>
      <c r="L49" s="178" t="s">
        <v>29</v>
      </c>
      <c r="M49" s="253" t="str">
        <f>IF(入力シート!$I$10=0,"",入力シート!$I$10)</f>
        <v/>
      </c>
      <c r="N49" s="253"/>
      <c r="O49" s="178" t="s">
        <v>30</v>
      </c>
      <c r="P49" s="1"/>
      <c r="Q49" s="1"/>
      <c r="R49" s="185" t="s">
        <v>38</v>
      </c>
      <c r="S49" s="186"/>
      <c r="T49" s="189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9"/>
      <c r="AG49" s="52"/>
      <c r="AH49" s="51"/>
      <c r="AI49" s="226" t="s">
        <v>27</v>
      </c>
      <c r="AJ49" s="227"/>
      <c r="AK49" s="227"/>
      <c r="AL49" s="227"/>
      <c r="AM49" s="228"/>
      <c r="AN49" s="18"/>
      <c r="AO49" s="181" t="str">
        <f>G49</f>
        <v/>
      </c>
      <c r="AP49" s="181"/>
      <c r="AQ49" s="180" t="s">
        <v>28</v>
      </c>
      <c r="AR49" s="181" t="str">
        <f>J49</f>
        <v/>
      </c>
      <c r="AS49" s="181"/>
      <c r="AT49" s="180" t="s">
        <v>29</v>
      </c>
      <c r="AU49" s="181" t="str">
        <f>M49</f>
        <v/>
      </c>
      <c r="AV49" s="181"/>
      <c r="AW49" s="180" t="s">
        <v>30</v>
      </c>
      <c r="AX49" s="1"/>
      <c r="AY49" s="1"/>
      <c r="AZ49" s="185" t="s">
        <v>38</v>
      </c>
      <c r="BA49" s="186"/>
      <c r="BB49" s="189"/>
      <c r="BC49" s="178"/>
      <c r="BD49" s="178"/>
      <c r="BE49" s="178"/>
      <c r="BF49" s="178"/>
      <c r="BG49" s="178"/>
      <c r="BH49" s="178"/>
      <c r="BI49" s="178"/>
      <c r="BJ49" s="178"/>
      <c r="BK49" s="178"/>
      <c r="BL49" s="178"/>
      <c r="BM49" s="178"/>
      <c r="BN49" s="179"/>
      <c r="BO49" s="54"/>
      <c r="BP49" s="1"/>
      <c r="BQ49" s="226" t="s">
        <v>27</v>
      </c>
      <c r="BR49" s="227"/>
      <c r="BS49" s="227"/>
      <c r="BT49" s="227"/>
      <c r="BU49" s="228"/>
      <c r="BV49" s="18"/>
      <c r="BW49" s="181" t="str">
        <f>AO49</f>
        <v/>
      </c>
      <c r="BX49" s="181"/>
      <c r="BY49" s="180" t="s">
        <v>28</v>
      </c>
      <c r="BZ49" s="181" t="str">
        <f>AR49</f>
        <v/>
      </c>
      <c r="CA49" s="181"/>
      <c r="CB49" s="180" t="s">
        <v>29</v>
      </c>
      <c r="CC49" s="181" t="str">
        <f>AU49</f>
        <v/>
      </c>
      <c r="CD49" s="181"/>
      <c r="CE49" s="180" t="s">
        <v>30</v>
      </c>
      <c r="CF49" s="1"/>
      <c r="CG49" s="1"/>
      <c r="CH49" s="185" t="s">
        <v>38</v>
      </c>
      <c r="CI49" s="186"/>
      <c r="CJ49" s="189"/>
      <c r="CK49" s="178"/>
      <c r="CL49" s="178"/>
      <c r="CM49" s="178"/>
      <c r="CN49" s="178"/>
      <c r="CO49" s="178"/>
      <c r="CP49" s="178"/>
      <c r="CQ49" s="178"/>
      <c r="CR49" s="178"/>
      <c r="CS49" s="178"/>
      <c r="CT49" s="178"/>
      <c r="CU49" s="178"/>
      <c r="CV49" s="179"/>
      <c r="CW49" s="2"/>
      <c r="CY49" s="414"/>
      <c r="CZ49" s="412"/>
    </row>
    <row r="50" spans="1:104" ht="16.5" customHeight="1">
      <c r="A50" s="171"/>
      <c r="B50" s="172"/>
      <c r="C50" s="172"/>
      <c r="D50" s="172"/>
      <c r="E50" s="173"/>
      <c r="F50" s="19"/>
      <c r="G50" s="182"/>
      <c r="H50" s="182"/>
      <c r="I50" s="166"/>
      <c r="J50" s="182"/>
      <c r="K50" s="182"/>
      <c r="L50" s="166"/>
      <c r="M50" s="182"/>
      <c r="N50" s="182"/>
      <c r="O50" s="166"/>
      <c r="P50" s="9"/>
      <c r="Q50" s="9"/>
      <c r="R50" s="185"/>
      <c r="S50" s="186"/>
      <c r="T50" s="189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9"/>
      <c r="AG50" s="52"/>
      <c r="AH50" s="51"/>
      <c r="AI50" s="171"/>
      <c r="AJ50" s="172"/>
      <c r="AK50" s="172"/>
      <c r="AL50" s="172"/>
      <c r="AM50" s="173"/>
      <c r="AN50" s="19"/>
      <c r="AO50" s="182"/>
      <c r="AP50" s="182"/>
      <c r="AQ50" s="166"/>
      <c r="AR50" s="182"/>
      <c r="AS50" s="182"/>
      <c r="AT50" s="166"/>
      <c r="AU50" s="182"/>
      <c r="AV50" s="182"/>
      <c r="AW50" s="166"/>
      <c r="AX50" s="9"/>
      <c r="AY50" s="9"/>
      <c r="AZ50" s="185"/>
      <c r="BA50" s="186"/>
      <c r="BB50" s="189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9"/>
      <c r="BO50" s="54"/>
      <c r="BP50" s="1"/>
      <c r="BQ50" s="171"/>
      <c r="BR50" s="172"/>
      <c r="BS50" s="172"/>
      <c r="BT50" s="172"/>
      <c r="BU50" s="173"/>
      <c r="BV50" s="19"/>
      <c r="BW50" s="182"/>
      <c r="BX50" s="182"/>
      <c r="BY50" s="166"/>
      <c r="BZ50" s="182"/>
      <c r="CA50" s="182"/>
      <c r="CB50" s="166"/>
      <c r="CC50" s="182"/>
      <c r="CD50" s="182"/>
      <c r="CE50" s="166"/>
      <c r="CF50" s="9"/>
      <c r="CG50" s="9"/>
      <c r="CH50" s="185"/>
      <c r="CI50" s="186"/>
      <c r="CJ50" s="189"/>
      <c r="CK50" s="178"/>
      <c r="CL50" s="178"/>
      <c r="CM50" s="178"/>
      <c r="CN50" s="178"/>
      <c r="CO50" s="178"/>
      <c r="CP50" s="178"/>
      <c r="CQ50" s="178"/>
      <c r="CR50" s="178"/>
      <c r="CS50" s="178"/>
      <c r="CT50" s="178"/>
      <c r="CU50" s="178"/>
      <c r="CV50" s="179"/>
      <c r="CW50" s="2"/>
      <c r="CY50" s="414"/>
      <c r="CZ50" s="412"/>
    </row>
    <row r="51" spans="1:104" ht="16.5" customHeight="1">
      <c r="A51" s="147" t="s">
        <v>108</v>
      </c>
      <c r="B51" s="148"/>
      <c r="C51" s="148"/>
      <c r="D51" s="148"/>
      <c r="E51" s="148"/>
      <c r="F51" s="203" t="s">
        <v>98</v>
      </c>
      <c r="G51" s="204"/>
      <c r="H51" s="204"/>
      <c r="I51" s="204"/>
      <c r="J51" s="204"/>
      <c r="K51" s="204"/>
      <c r="L51" s="204"/>
      <c r="M51" s="162" t="s">
        <v>31</v>
      </c>
      <c r="N51" s="162"/>
      <c r="O51" s="162"/>
      <c r="P51" s="162"/>
      <c r="Q51" s="165"/>
      <c r="R51" s="185"/>
      <c r="S51" s="186"/>
      <c r="T51" s="189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9"/>
      <c r="AG51" s="52"/>
      <c r="AH51" s="51"/>
      <c r="AI51" s="147" t="s">
        <v>108</v>
      </c>
      <c r="AJ51" s="148"/>
      <c r="AK51" s="148"/>
      <c r="AL51" s="148"/>
      <c r="AM51" s="148"/>
      <c r="AN51" s="203" t="s">
        <v>98</v>
      </c>
      <c r="AO51" s="204"/>
      <c r="AP51" s="204"/>
      <c r="AQ51" s="204"/>
      <c r="AR51" s="204"/>
      <c r="AS51" s="204"/>
      <c r="AT51" s="204"/>
      <c r="AU51" s="162" t="s">
        <v>31</v>
      </c>
      <c r="AV51" s="162"/>
      <c r="AW51" s="162"/>
      <c r="AX51" s="162"/>
      <c r="AY51" s="165"/>
      <c r="AZ51" s="185"/>
      <c r="BA51" s="186"/>
      <c r="BB51" s="189"/>
      <c r="BC51" s="178"/>
      <c r="BD51" s="178"/>
      <c r="BE51" s="178"/>
      <c r="BF51" s="178"/>
      <c r="BG51" s="178"/>
      <c r="BH51" s="178"/>
      <c r="BI51" s="178"/>
      <c r="BJ51" s="178"/>
      <c r="BK51" s="178"/>
      <c r="BL51" s="178"/>
      <c r="BM51" s="178"/>
      <c r="BN51" s="179"/>
      <c r="BO51" s="54"/>
      <c r="BP51" s="1"/>
      <c r="BQ51" s="147" t="s">
        <v>108</v>
      </c>
      <c r="BR51" s="148"/>
      <c r="BS51" s="148"/>
      <c r="BT51" s="148"/>
      <c r="BU51" s="148"/>
      <c r="BV51" s="203" t="s">
        <v>98</v>
      </c>
      <c r="BW51" s="204"/>
      <c r="BX51" s="204"/>
      <c r="BY51" s="204"/>
      <c r="BZ51" s="204"/>
      <c r="CA51" s="204"/>
      <c r="CB51" s="204"/>
      <c r="CC51" s="162" t="s">
        <v>31</v>
      </c>
      <c r="CD51" s="162"/>
      <c r="CE51" s="162"/>
      <c r="CF51" s="162"/>
      <c r="CG51" s="165"/>
      <c r="CH51" s="185"/>
      <c r="CI51" s="186"/>
      <c r="CJ51" s="189"/>
      <c r="CK51" s="178"/>
      <c r="CL51" s="178"/>
      <c r="CM51" s="178"/>
      <c r="CN51" s="178"/>
      <c r="CO51" s="178"/>
      <c r="CP51" s="178"/>
      <c r="CQ51" s="178"/>
      <c r="CR51" s="178"/>
      <c r="CS51" s="178"/>
      <c r="CT51" s="178"/>
      <c r="CU51" s="178"/>
      <c r="CV51" s="179"/>
      <c r="CW51" s="2"/>
      <c r="CY51" s="414"/>
      <c r="CZ51" s="412"/>
    </row>
    <row r="52" spans="1:104" ht="16.5" customHeight="1">
      <c r="A52" s="149"/>
      <c r="B52" s="150"/>
      <c r="C52" s="150"/>
      <c r="D52" s="150"/>
      <c r="E52" s="150"/>
      <c r="F52" s="205"/>
      <c r="G52" s="206"/>
      <c r="H52" s="206"/>
      <c r="I52" s="206"/>
      <c r="J52" s="206"/>
      <c r="K52" s="206"/>
      <c r="L52" s="206"/>
      <c r="M52" s="166"/>
      <c r="N52" s="166"/>
      <c r="O52" s="166"/>
      <c r="P52" s="166"/>
      <c r="Q52" s="167"/>
      <c r="R52" s="185"/>
      <c r="S52" s="186"/>
      <c r="T52" s="189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9"/>
      <c r="AG52" s="52"/>
      <c r="AH52" s="51"/>
      <c r="AI52" s="149"/>
      <c r="AJ52" s="150"/>
      <c r="AK52" s="150"/>
      <c r="AL52" s="150"/>
      <c r="AM52" s="150"/>
      <c r="AN52" s="205"/>
      <c r="AO52" s="206"/>
      <c r="AP52" s="206"/>
      <c r="AQ52" s="206"/>
      <c r="AR52" s="206"/>
      <c r="AS52" s="206"/>
      <c r="AT52" s="206"/>
      <c r="AU52" s="166"/>
      <c r="AV52" s="166"/>
      <c r="AW52" s="166"/>
      <c r="AX52" s="166"/>
      <c r="AY52" s="167"/>
      <c r="AZ52" s="185"/>
      <c r="BA52" s="186"/>
      <c r="BB52" s="189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9"/>
      <c r="BO52" s="54"/>
      <c r="BP52" s="1"/>
      <c r="BQ52" s="149"/>
      <c r="BR52" s="150"/>
      <c r="BS52" s="150"/>
      <c r="BT52" s="150"/>
      <c r="BU52" s="150"/>
      <c r="BV52" s="205"/>
      <c r="BW52" s="206"/>
      <c r="BX52" s="206"/>
      <c r="BY52" s="206"/>
      <c r="BZ52" s="206"/>
      <c r="CA52" s="206"/>
      <c r="CB52" s="206"/>
      <c r="CC52" s="166"/>
      <c r="CD52" s="166"/>
      <c r="CE52" s="166"/>
      <c r="CF52" s="166"/>
      <c r="CG52" s="167"/>
      <c r="CH52" s="185"/>
      <c r="CI52" s="186"/>
      <c r="CJ52" s="189"/>
      <c r="CK52" s="178"/>
      <c r="CL52" s="178"/>
      <c r="CM52" s="178"/>
      <c r="CN52" s="178"/>
      <c r="CO52" s="178"/>
      <c r="CP52" s="178"/>
      <c r="CQ52" s="178"/>
      <c r="CR52" s="178"/>
      <c r="CS52" s="178"/>
      <c r="CT52" s="178"/>
      <c r="CU52" s="178"/>
      <c r="CV52" s="179"/>
      <c r="CW52" s="2"/>
      <c r="CY52" s="414"/>
      <c r="CZ52" s="412"/>
    </row>
    <row r="53" spans="1:104" ht="16.5" customHeight="1">
      <c r="A53" s="162" t="s">
        <v>39</v>
      </c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5"/>
      <c r="R53" s="185"/>
      <c r="S53" s="186"/>
      <c r="T53" s="189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9"/>
      <c r="AG53" s="52"/>
      <c r="AH53" s="51"/>
      <c r="AI53" s="193" t="s">
        <v>42</v>
      </c>
      <c r="AJ53" s="162"/>
      <c r="AK53" s="162"/>
      <c r="AL53" s="162"/>
      <c r="AM53" s="162"/>
      <c r="AN53" s="193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 t="s">
        <v>41</v>
      </c>
      <c r="AY53" s="165"/>
      <c r="AZ53" s="185"/>
      <c r="BA53" s="186"/>
      <c r="BB53" s="189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9"/>
      <c r="BO53" s="54"/>
      <c r="BP53" s="1"/>
      <c r="BQ53" s="207" t="s">
        <v>49</v>
      </c>
      <c r="BR53" s="208"/>
      <c r="BS53" s="208"/>
      <c r="BT53" s="208"/>
      <c r="BU53" s="209"/>
      <c r="BV53" s="194" t="s">
        <v>99</v>
      </c>
      <c r="BW53" s="195"/>
      <c r="BX53" s="195"/>
      <c r="BY53" s="195"/>
      <c r="BZ53" s="195"/>
      <c r="CA53" s="195"/>
      <c r="CB53" s="195"/>
      <c r="CC53" s="195"/>
      <c r="CD53" s="195"/>
      <c r="CE53" s="195"/>
      <c r="CF53" s="195"/>
      <c r="CG53" s="196"/>
      <c r="CH53" s="185"/>
      <c r="CI53" s="186"/>
      <c r="CJ53" s="189"/>
      <c r="CK53" s="178"/>
      <c r="CL53" s="178"/>
      <c r="CM53" s="178"/>
      <c r="CN53" s="178"/>
      <c r="CO53" s="178"/>
      <c r="CP53" s="178"/>
      <c r="CQ53" s="178"/>
      <c r="CR53" s="178"/>
      <c r="CS53" s="178"/>
      <c r="CT53" s="178"/>
      <c r="CU53" s="178"/>
      <c r="CV53" s="179"/>
      <c r="CW53" s="2"/>
      <c r="CY53" s="414"/>
      <c r="CZ53" s="412"/>
    </row>
    <row r="54" spans="1:104" ht="16.5" customHeight="1">
      <c r="A54" s="254" t="s">
        <v>113</v>
      </c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185"/>
      <c r="S54" s="186"/>
      <c r="T54" s="189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9"/>
      <c r="AG54" s="52"/>
      <c r="AH54" s="51"/>
      <c r="AI54" s="189"/>
      <c r="AJ54" s="178"/>
      <c r="AK54" s="178"/>
      <c r="AL54" s="178"/>
      <c r="AM54" s="178"/>
      <c r="AN54" s="189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9"/>
      <c r="AZ54" s="185"/>
      <c r="BA54" s="186"/>
      <c r="BB54" s="189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9"/>
      <c r="BO54" s="54"/>
      <c r="BP54" s="1"/>
      <c r="BQ54" s="210"/>
      <c r="BR54" s="211"/>
      <c r="BS54" s="211"/>
      <c r="BT54" s="211"/>
      <c r="BU54" s="212"/>
      <c r="BV54" s="197"/>
      <c r="BW54" s="198"/>
      <c r="BX54" s="198"/>
      <c r="BY54" s="198"/>
      <c r="BZ54" s="198"/>
      <c r="CA54" s="198"/>
      <c r="CB54" s="198"/>
      <c r="CC54" s="198"/>
      <c r="CD54" s="198"/>
      <c r="CE54" s="198"/>
      <c r="CF54" s="198"/>
      <c r="CG54" s="199"/>
      <c r="CH54" s="185"/>
      <c r="CI54" s="186"/>
      <c r="CJ54" s="189"/>
      <c r="CK54" s="178"/>
      <c r="CL54" s="178"/>
      <c r="CM54" s="178"/>
      <c r="CN54" s="178"/>
      <c r="CO54" s="178"/>
      <c r="CP54" s="178"/>
      <c r="CQ54" s="178"/>
      <c r="CR54" s="178"/>
      <c r="CS54" s="178"/>
      <c r="CT54" s="178"/>
      <c r="CU54" s="178"/>
      <c r="CV54" s="179"/>
      <c r="CW54" s="2"/>
      <c r="CY54" s="414"/>
      <c r="CZ54" s="412"/>
    </row>
    <row r="55" spans="1:104" ht="16.5" customHeight="1">
      <c r="A55" s="255"/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185"/>
      <c r="S55" s="186"/>
      <c r="T55" s="189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9"/>
      <c r="AG55" s="52"/>
      <c r="AH55" s="51"/>
      <c r="AI55" s="189"/>
      <c r="AJ55" s="178"/>
      <c r="AK55" s="178"/>
      <c r="AL55" s="178"/>
      <c r="AM55" s="178"/>
      <c r="AN55" s="193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 t="s">
        <v>16</v>
      </c>
      <c r="AY55" s="165"/>
      <c r="AZ55" s="185"/>
      <c r="BA55" s="186"/>
      <c r="BB55" s="189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BM55" s="178"/>
      <c r="BN55" s="179"/>
      <c r="BO55" s="54"/>
      <c r="BP55" s="1"/>
      <c r="BQ55" s="213"/>
      <c r="BR55" s="214"/>
      <c r="BS55" s="214"/>
      <c r="BT55" s="214"/>
      <c r="BU55" s="215"/>
      <c r="BV55" s="200"/>
      <c r="BW55" s="201"/>
      <c r="BX55" s="201"/>
      <c r="BY55" s="201"/>
      <c r="BZ55" s="201"/>
      <c r="CA55" s="201"/>
      <c r="CB55" s="201"/>
      <c r="CC55" s="201"/>
      <c r="CD55" s="201"/>
      <c r="CE55" s="201"/>
      <c r="CF55" s="201"/>
      <c r="CG55" s="202"/>
      <c r="CH55" s="185"/>
      <c r="CI55" s="186"/>
      <c r="CJ55" s="189"/>
      <c r="CK55" s="178"/>
      <c r="CL55" s="178"/>
      <c r="CM55" s="178"/>
      <c r="CN55" s="178"/>
      <c r="CO55" s="178"/>
      <c r="CP55" s="178"/>
      <c r="CQ55" s="178"/>
      <c r="CR55" s="178"/>
      <c r="CS55" s="178"/>
      <c r="CT55" s="178"/>
      <c r="CU55" s="178"/>
      <c r="CV55" s="179"/>
      <c r="CW55" s="2"/>
      <c r="CY55" s="414"/>
      <c r="CZ55" s="412"/>
    </row>
    <row r="56" spans="1:104" ht="16.5" customHeight="1">
      <c r="A56" s="255"/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185"/>
      <c r="S56" s="186"/>
      <c r="T56" s="189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9"/>
      <c r="AG56" s="52"/>
      <c r="AH56" s="51"/>
      <c r="AI56" s="190"/>
      <c r="AJ56" s="166"/>
      <c r="AK56" s="166"/>
      <c r="AL56" s="166"/>
      <c r="AM56" s="166"/>
      <c r="AN56" s="190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7"/>
      <c r="AZ56" s="185"/>
      <c r="BA56" s="186"/>
      <c r="BB56" s="189"/>
      <c r="BC56" s="178"/>
      <c r="BD56" s="178"/>
      <c r="BE56" s="178"/>
      <c r="BF56" s="178"/>
      <c r="BG56" s="178"/>
      <c r="BH56" s="178"/>
      <c r="BI56" s="178"/>
      <c r="BJ56" s="178"/>
      <c r="BK56" s="178"/>
      <c r="BL56" s="178"/>
      <c r="BM56" s="178"/>
      <c r="BN56" s="179"/>
      <c r="BO56" s="54"/>
      <c r="BP56" s="1"/>
      <c r="BQ56" s="238" t="s">
        <v>50</v>
      </c>
      <c r="BR56" s="236"/>
      <c r="BS56" s="236"/>
      <c r="BT56" s="236"/>
      <c r="BU56" s="239"/>
      <c r="BV56" s="216" t="s">
        <v>100</v>
      </c>
      <c r="BW56" s="217"/>
      <c r="BX56" s="217"/>
      <c r="BY56" s="217"/>
      <c r="BZ56" s="217"/>
      <c r="CA56" s="217"/>
      <c r="CB56" s="217"/>
      <c r="CC56" s="217"/>
      <c r="CD56" s="217"/>
      <c r="CE56" s="217"/>
      <c r="CF56" s="217"/>
      <c r="CG56" s="218"/>
      <c r="CH56" s="185"/>
      <c r="CI56" s="186"/>
      <c r="CJ56" s="189"/>
      <c r="CK56" s="178"/>
      <c r="CL56" s="178"/>
      <c r="CM56" s="178"/>
      <c r="CN56" s="178"/>
      <c r="CO56" s="178"/>
      <c r="CP56" s="178"/>
      <c r="CQ56" s="178"/>
      <c r="CR56" s="178"/>
      <c r="CS56" s="178"/>
      <c r="CT56" s="178"/>
      <c r="CU56" s="178"/>
      <c r="CV56" s="179"/>
      <c r="CW56" s="2"/>
      <c r="CY56" s="414"/>
      <c r="CZ56" s="412"/>
    </row>
    <row r="57" spans="1:104" ht="16.5" customHeight="1">
      <c r="A57" s="255"/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185"/>
      <c r="S57" s="186"/>
      <c r="T57" s="189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9"/>
      <c r="AG57" s="52"/>
      <c r="AH57" s="51"/>
      <c r="AI57" s="235" t="s">
        <v>43</v>
      </c>
      <c r="AJ57" s="235"/>
      <c r="AK57" s="235"/>
      <c r="AL57" s="235"/>
      <c r="AM57" s="235"/>
      <c r="AN57" s="235"/>
      <c r="AO57" s="235"/>
      <c r="AP57" s="235"/>
      <c r="AQ57" s="235"/>
      <c r="AR57" s="160" t="s">
        <v>46</v>
      </c>
      <c r="AS57" s="162" t="s">
        <v>44</v>
      </c>
      <c r="AT57" s="162"/>
      <c r="AU57" s="162"/>
      <c r="AV57" s="162"/>
      <c r="AW57" s="162"/>
      <c r="AX57" s="162"/>
      <c r="AY57" s="191" t="s">
        <v>47</v>
      </c>
      <c r="AZ57" s="185"/>
      <c r="BA57" s="186"/>
      <c r="BB57" s="189"/>
      <c r="BC57" s="178"/>
      <c r="BD57" s="178"/>
      <c r="BE57" s="178"/>
      <c r="BF57" s="178"/>
      <c r="BG57" s="178"/>
      <c r="BH57" s="178"/>
      <c r="BI57" s="178"/>
      <c r="BJ57" s="178"/>
      <c r="BK57" s="178"/>
      <c r="BL57" s="178"/>
      <c r="BM57" s="178"/>
      <c r="BN57" s="179"/>
      <c r="BO57" s="54"/>
      <c r="BP57" s="1"/>
      <c r="BQ57" s="240"/>
      <c r="BR57" s="241"/>
      <c r="BS57" s="241"/>
      <c r="BT57" s="241"/>
      <c r="BU57" s="242"/>
      <c r="BV57" s="219"/>
      <c r="BW57" s="220"/>
      <c r="BX57" s="220"/>
      <c r="BY57" s="220"/>
      <c r="BZ57" s="220"/>
      <c r="CA57" s="220"/>
      <c r="CB57" s="220"/>
      <c r="CC57" s="220"/>
      <c r="CD57" s="220"/>
      <c r="CE57" s="220"/>
      <c r="CF57" s="220"/>
      <c r="CG57" s="221"/>
      <c r="CH57" s="185"/>
      <c r="CI57" s="186"/>
      <c r="CJ57" s="189"/>
      <c r="CK57" s="178"/>
      <c r="CL57" s="178"/>
      <c r="CM57" s="178"/>
      <c r="CN57" s="178"/>
      <c r="CO57" s="178"/>
      <c r="CP57" s="178"/>
      <c r="CQ57" s="178"/>
      <c r="CR57" s="178"/>
      <c r="CS57" s="178"/>
      <c r="CT57" s="178"/>
      <c r="CU57" s="178"/>
      <c r="CV57" s="179"/>
      <c r="CW57" s="2"/>
      <c r="CY57" s="414"/>
      <c r="CZ57" s="412"/>
    </row>
    <row r="58" spans="1:104" ht="16.5" customHeight="1" thickBot="1">
      <c r="A58" s="255"/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187"/>
      <c r="S58" s="188"/>
      <c r="T58" s="190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7"/>
      <c r="AG58" s="52"/>
      <c r="AH58" s="51"/>
      <c r="AI58" s="236"/>
      <c r="AJ58" s="236"/>
      <c r="AK58" s="236"/>
      <c r="AL58" s="236"/>
      <c r="AM58" s="236"/>
      <c r="AN58" s="236"/>
      <c r="AO58" s="236"/>
      <c r="AP58" s="236"/>
      <c r="AQ58" s="236"/>
      <c r="AR58" s="161"/>
      <c r="AS58" s="237" t="s">
        <v>45</v>
      </c>
      <c r="AT58" s="237"/>
      <c r="AU58" s="237"/>
      <c r="AV58" s="237"/>
      <c r="AW58" s="237"/>
      <c r="AX58" s="237"/>
      <c r="AY58" s="192"/>
      <c r="AZ58" s="187"/>
      <c r="BA58" s="188"/>
      <c r="BB58" s="190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7"/>
      <c r="BO58" s="54"/>
      <c r="BP58" s="1"/>
      <c r="BQ58" s="163" t="s">
        <v>51</v>
      </c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4"/>
      <c r="CH58" s="187"/>
      <c r="CI58" s="188"/>
      <c r="CJ58" s="190"/>
      <c r="CK58" s="166"/>
      <c r="CL58" s="166"/>
      <c r="CM58" s="166"/>
      <c r="CN58" s="166"/>
      <c r="CO58" s="166"/>
      <c r="CP58" s="166"/>
      <c r="CQ58" s="166"/>
      <c r="CR58" s="166"/>
      <c r="CS58" s="166"/>
      <c r="CT58" s="166"/>
      <c r="CU58" s="166"/>
      <c r="CV58" s="167"/>
      <c r="CW58" s="2"/>
      <c r="CY58" s="415"/>
      <c r="CZ58" s="412"/>
    </row>
    <row r="59" spans="1:104" ht="28.5" customHeight="1" thickTop="1" thickBot="1">
      <c r="A59" s="256"/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53"/>
      <c r="AH59" s="47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53"/>
      <c r="BP59" s="47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46"/>
      <c r="CI59" s="57"/>
      <c r="CJ59" s="57"/>
      <c r="CK59" s="47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1"/>
      <c r="CX59" s="12"/>
      <c r="CY59" s="48"/>
    </row>
    <row r="60" spans="1:104" ht="9.7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49"/>
      <c r="CY60" s="1"/>
    </row>
    <row r="61" spans="1:104" ht="21" customHeight="1" thickBot="1">
      <c r="A61" s="55"/>
      <c r="B61" s="45"/>
      <c r="C61" s="56" t="s">
        <v>112</v>
      </c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49"/>
      <c r="CY61" s="1"/>
    </row>
    <row r="62" spans="1:104" ht="12" customHeight="1" thickBot="1">
      <c r="CX62" s="13"/>
    </row>
    <row r="63" spans="1:104" ht="12" customHeight="1">
      <c r="A63" s="151" t="str">
        <f>IF(OR(入力シート!$E$5=0,入力シート!$E$6=0,入力シート!$E$7=0,,入力シート!$E$8=0,入力シート!$G$8=0,入力シート!$I$8=0,入力シート!$E$9=0,入力シート!$G$9=0,入力シート!$I$9=0,入力シート!$E$27=0),CONCATENATE(IF(入力シート!$E$5=0,"「所在地」",""),IF(入力シート!$E$6=0,"「法人名」",""),IF(入力シート!$E$7=0,"「年度」",""),IF(OR(入力シート!$E$8=0,入力シート!$G$8=0,入力シート!$I$8=0,入力シート!$E$9=0,入力シート!$G$9=0,入力シート!$I$9=0),"「事業年度」",""),IF(入力シート!$E$11=0,"「申告区分」",""),IF(入力シート!$E$27=0,"「納付額」",""),"の入力がありませんので、入力してください。"),"記載内容に誤り、漏れがないかをご確認のうえ、使用してください。")</f>
        <v>「所在地」「法人名」「年度」「事業年度」「申告区分」「納付額」の入力がありませんので、入力してください。</v>
      </c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/>
      <c r="CF63" s="152"/>
      <c r="CG63" s="152"/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/>
      <c r="CU63" s="152"/>
      <c r="CV63" s="153"/>
      <c r="CX63" s="14"/>
    </row>
    <row r="64" spans="1:104" ht="12" customHeight="1">
      <c r="A64" s="154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6"/>
      <c r="CX64" s="14"/>
    </row>
    <row r="65" spans="1:102" ht="12" customHeight="1">
      <c r="A65" s="154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6"/>
      <c r="CX65" s="14"/>
    </row>
    <row r="66" spans="1:102" ht="12" customHeight="1" thickBot="1">
      <c r="A66" s="157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58"/>
      <c r="BZ66" s="158"/>
      <c r="CA66" s="158"/>
      <c r="CB66" s="158"/>
      <c r="CC66" s="158"/>
      <c r="CD66" s="158"/>
      <c r="CE66" s="158"/>
      <c r="CF66" s="158"/>
      <c r="CG66" s="158"/>
      <c r="CH66" s="158"/>
      <c r="CI66" s="158"/>
      <c r="CJ66" s="158"/>
      <c r="CK66" s="158"/>
      <c r="CL66" s="158"/>
      <c r="CM66" s="158"/>
      <c r="CN66" s="158"/>
      <c r="CO66" s="158"/>
      <c r="CP66" s="158"/>
      <c r="CQ66" s="158"/>
      <c r="CR66" s="158"/>
      <c r="CS66" s="158"/>
      <c r="CT66" s="158"/>
      <c r="CU66" s="158"/>
      <c r="CV66" s="159"/>
      <c r="CX66" s="14"/>
    </row>
    <row r="67" spans="1:102" ht="12" customHeight="1">
      <c r="CX67" s="14"/>
    </row>
    <row r="68" spans="1:102" ht="12" customHeight="1">
      <c r="CX68" s="14"/>
    </row>
    <row r="69" spans="1:102" ht="12" customHeight="1">
      <c r="CW69" s="1"/>
      <c r="CX69" s="50"/>
    </row>
    <row r="70" spans="1:102" ht="12" customHeight="1"/>
  </sheetData>
  <sheetProtection algorithmName="SHA-512" hashValue="Nppog9FcW4rQScCwnp2fTLaKEgLLsmEXwyzuT1zXr+zI2uXtEalsI7o+MQvduCaO++OepIE0tgEh8WyICXInDw==" saltValue="6tchMMUi9S9J0jdHktqJGw==" spinCount="100000" sheet="1"/>
  <mergeCells count="867">
    <mergeCell ref="G12:H12"/>
    <mergeCell ref="A8:AF9"/>
    <mergeCell ref="CE13:CF14"/>
    <mergeCell ref="AI12:AN12"/>
    <mergeCell ref="AO12:AP12"/>
    <mergeCell ref="AE10:AF11"/>
    <mergeCell ref="AY13:AZ14"/>
    <mergeCell ref="M18:N18"/>
    <mergeCell ref="AI16:AJ16"/>
    <mergeCell ref="BQ15:CH15"/>
    <mergeCell ref="BW13:BX14"/>
    <mergeCell ref="BY13:BZ14"/>
    <mergeCell ref="AQ12:AV12"/>
    <mergeCell ref="AW12:AX12"/>
    <mergeCell ref="AQ13:AR14"/>
    <mergeCell ref="AS13:AT14"/>
    <mergeCell ref="O13:P14"/>
    <mergeCell ref="AW13:AX14"/>
    <mergeCell ref="A13:F14"/>
    <mergeCell ref="G13:H14"/>
    <mergeCell ref="AI10:BL11"/>
    <mergeCell ref="J16:K16"/>
    <mergeCell ref="AI15:AZ15"/>
    <mergeCell ref="AL16:AM16"/>
    <mergeCell ref="CZ38:CZ58"/>
    <mergeCell ref="BQ7:BX7"/>
    <mergeCell ref="CF16:CG16"/>
    <mergeCell ref="BT16:BU16"/>
    <mergeCell ref="BW16:BX16"/>
    <mergeCell ref="BW5:CJ6"/>
    <mergeCell ref="CY43:CY58"/>
    <mergeCell ref="I49:I50"/>
    <mergeCell ref="L49:L50"/>
    <mergeCell ref="O49:O50"/>
    <mergeCell ref="CY1:CY41"/>
    <mergeCell ref="BM10:BN11"/>
    <mergeCell ref="W18:X18"/>
    <mergeCell ref="AE18:AF18"/>
    <mergeCell ref="BQ3:BQ4"/>
    <mergeCell ref="BR3:BR4"/>
    <mergeCell ref="BA16:BN16"/>
    <mergeCell ref="F51:L52"/>
    <mergeCell ref="O17:P17"/>
    <mergeCell ref="O19:P20"/>
    <mergeCell ref="O21:P22"/>
    <mergeCell ref="C21:H22"/>
    <mergeCell ref="AQ49:AQ50"/>
    <mergeCell ref="G49:H50"/>
    <mergeCell ref="CU10:CV11"/>
    <mergeCell ref="BQ10:CT11"/>
    <mergeCell ref="BQ12:BV12"/>
    <mergeCell ref="BW12:BX12"/>
    <mergeCell ref="BY12:CD12"/>
    <mergeCell ref="CE12:CF12"/>
    <mergeCell ref="CK12:CS12"/>
    <mergeCell ref="CI13:CJ14"/>
    <mergeCell ref="BS3:BS4"/>
    <mergeCell ref="BT3:BT4"/>
    <mergeCell ref="CA13:CB14"/>
    <mergeCell ref="CC13:CD14"/>
    <mergeCell ref="BQ8:CV9"/>
    <mergeCell ref="CJ1:CQ3"/>
    <mergeCell ref="BC13:BK14"/>
    <mergeCell ref="CK13:CS14"/>
    <mergeCell ref="CG13:CH14"/>
    <mergeCell ref="AW17:AX17"/>
    <mergeCell ref="BC17:BD17"/>
    <mergeCell ref="BA17:BB17"/>
    <mergeCell ref="BZ16:CA16"/>
    <mergeCell ref="BE17:BF17"/>
    <mergeCell ref="CI15:CV15"/>
    <mergeCell ref="BA15:BN15"/>
    <mergeCell ref="CC16:CD16"/>
    <mergeCell ref="BQ16:BR16"/>
    <mergeCell ref="CQ17:CR17"/>
    <mergeCell ref="CS17:CT17"/>
    <mergeCell ref="CG17:CH17"/>
    <mergeCell ref="AK17:AP18"/>
    <mergeCell ref="AQ17:AR18"/>
    <mergeCell ref="AO16:AP16"/>
    <mergeCell ref="AU16:AV16"/>
    <mergeCell ref="K13:L14"/>
    <mergeCell ref="AA18:AB18"/>
    <mergeCell ref="AA17:AB17"/>
    <mergeCell ref="S16:AF16"/>
    <mergeCell ref="K18:L18"/>
    <mergeCell ref="P16:Q16"/>
    <mergeCell ref="M16:N16"/>
    <mergeCell ref="AI13:AN14"/>
    <mergeCell ref="AO13:AP14"/>
    <mergeCell ref="AC19:AD20"/>
    <mergeCell ref="AK19:AP20"/>
    <mergeCell ref="AQ21:AR22"/>
    <mergeCell ref="AQ19:AR20"/>
    <mergeCell ref="AS23:AT24"/>
    <mergeCell ref="AY23:AZ24"/>
    <mergeCell ref="AK21:AP22"/>
    <mergeCell ref="Y21:Z22"/>
    <mergeCell ref="AA21:AB22"/>
    <mergeCell ref="AC21:AD22"/>
    <mergeCell ref="Y19:Z20"/>
    <mergeCell ref="AA19:AB20"/>
    <mergeCell ref="BQ13:BV14"/>
    <mergeCell ref="D3:D4"/>
    <mergeCell ref="Q17:R17"/>
    <mergeCell ref="S17:T17"/>
    <mergeCell ref="AC18:AD18"/>
    <mergeCell ref="U18:V18"/>
    <mergeCell ref="Y17:Z17"/>
    <mergeCell ref="A12:F12"/>
    <mergeCell ref="M13:N14"/>
    <mergeCell ref="U12:AC12"/>
    <mergeCell ref="S13:T14"/>
    <mergeCell ref="AI3:AI4"/>
    <mergeCell ref="AN3:AN4"/>
    <mergeCell ref="G4:T4"/>
    <mergeCell ref="M17:N17"/>
    <mergeCell ref="Q13:R14"/>
    <mergeCell ref="I13:J14"/>
    <mergeCell ref="I12:N12"/>
    <mergeCell ref="BQ5:BV6"/>
    <mergeCell ref="AW18:AX18"/>
    <mergeCell ref="AY17:AZ17"/>
    <mergeCell ref="AU17:AV17"/>
    <mergeCell ref="AU18:AV18"/>
    <mergeCell ref="AS17:AT17"/>
    <mergeCell ref="CE1:CI1"/>
    <mergeCell ref="A1:F1"/>
    <mergeCell ref="O1:S1"/>
    <mergeCell ref="AI1:AN1"/>
    <mergeCell ref="C3:C4"/>
    <mergeCell ref="BV3:BV4"/>
    <mergeCell ref="BQ1:BV1"/>
    <mergeCell ref="AS3:BA3"/>
    <mergeCell ref="AW1:BA1"/>
    <mergeCell ref="AO4:BB4"/>
    <mergeCell ref="A3:A4"/>
    <mergeCell ref="K3:S3"/>
    <mergeCell ref="F3:F4"/>
    <mergeCell ref="BW4:CJ4"/>
    <mergeCell ref="BU3:BU4"/>
    <mergeCell ref="CE2:CI2"/>
    <mergeCell ref="A2:F2"/>
    <mergeCell ref="AI2:AN2"/>
    <mergeCell ref="BQ2:BV2"/>
    <mergeCell ref="K1:N2"/>
    <mergeCell ref="O2:S2"/>
    <mergeCell ref="AS1:AV2"/>
    <mergeCell ref="AW2:BA2"/>
    <mergeCell ref="CA1:CD2"/>
    <mergeCell ref="AI5:AN6"/>
    <mergeCell ref="AJ3:AJ4"/>
    <mergeCell ref="A5:F6"/>
    <mergeCell ref="AL3:AL4"/>
    <mergeCell ref="AM3:AM4"/>
    <mergeCell ref="G5:T6"/>
    <mergeCell ref="BC5:BN6"/>
    <mergeCell ref="U5:AF6"/>
    <mergeCell ref="AO5:BB6"/>
    <mergeCell ref="B3:B4"/>
    <mergeCell ref="AK3:AK4"/>
    <mergeCell ref="T1:Z3"/>
    <mergeCell ref="BB1:BH3"/>
    <mergeCell ref="I7:T7"/>
    <mergeCell ref="U7:AF7"/>
    <mergeCell ref="AQ7:BB7"/>
    <mergeCell ref="CA3:CI3"/>
    <mergeCell ref="U4:AF4"/>
    <mergeCell ref="BC4:BN4"/>
    <mergeCell ref="E3:E4"/>
    <mergeCell ref="CK4:CV4"/>
    <mergeCell ref="CK5:CV6"/>
    <mergeCell ref="BY7:CJ7"/>
    <mergeCell ref="CK7:CV7"/>
    <mergeCell ref="A7:H7"/>
    <mergeCell ref="O12:P12"/>
    <mergeCell ref="Q18:R18"/>
    <mergeCell ref="AI7:AP7"/>
    <mergeCell ref="AI8:BN9"/>
    <mergeCell ref="BC7:BN7"/>
    <mergeCell ref="AU13:AV14"/>
    <mergeCell ref="BC12:BK12"/>
    <mergeCell ref="U13:AC14"/>
    <mergeCell ref="BA13:BB14"/>
    <mergeCell ref="A10:AD11"/>
    <mergeCell ref="A15:R15"/>
    <mergeCell ref="S15:AF15"/>
    <mergeCell ref="C17:H18"/>
    <mergeCell ref="I17:J18"/>
    <mergeCell ref="K17:L17"/>
    <mergeCell ref="O18:P18"/>
    <mergeCell ref="A16:B16"/>
    <mergeCell ref="A17:B24"/>
    <mergeCell ref="Q19:R20"/>
    <mergeCell ref="Y18:Z18"/>
    <mergeCell ref="AE21:AF22"/>
    <mergeCell ref="AE19:AF20"/>
    <mergeCell ref="C19:H20"/>
    <mergeCell ref="I19:J20"/>
    <mergeCell ref="W21:X22"/>
    <mergeCell ref="I21:J22"/>
    <mergeCell ref="K21:L22"/>
    <mergeCell ref="M21:N22"/>
    <mergeCell ref="W17:X17"/>
    <mergeCell ref="U17:V17"/>
    <mergeCell ref="M19:N20"/>
    <mergeCell ref="Q21:R22"/>
    <mergeCell ref="S21:T22"/>
    <mergeCell ref="U21:V22"/>
    <mergeCell ref="W19:X20"/>
    <mergeCell ref="U19:V20"/>
    <mergeCell ref="S19:T20"/>
    <mergeCell ref="K19:L20"/>
    <mergeCell ref="CQ18:CR18"/>
    <mergeCell ref="BM18:BN18"/>
    <mergeCell ref="BY17:BZ18"/>
    <mergeCell ref="BS17:BX18"/>
    <mergeCell ref="CE18:CF18"/>
    <mergeCell ref="CE17:CF17"/>
    <mergeCell ref="CO18:CP18"/>
    <mergeCell ref="CA17:CB17"/>
    <mergeCell ref="D16:E16"/>
    <mergeCell ref="G16:H16"/>
    <mergeCell ref="S18:T18"/>
    <mergeCell ref="CG18:CH18"/>
    <mergeCell ref="CK17:CL17"/>
    <mergeCell ref="CM17:CN17"/>
    <mergeCell ref="CI16:CV16"/>
    <mergeCell ref="CU17:CV17"/>
    <mergeCell ref="AC17:AD17"/>
    <mergeCell ref="AE17:AF17"/>
    <mergeCell ref="AX16:AY16"/>
    <mergeCell ref="AS18:AT18"/>
    <mergeCell ref="AR16:AS16"/>
    <mergeCell ref="AY18:AZ18"/>
    <mergeCell ref="AI17:AJ24"/>
    <mergeCell ref="AQ23:AR24"/>
    <mergeCell ref="CE19:CF20"/>
    <mergeCell ref="CO17:CP17"/>
    <mergeCell ref="CE21:CF22"/>
    <mergeCell ref="CM19:CN20"/>
    <mergeCell ref="BI19:BJ20"/>
    <mergeCell ref="CC17:CD17"/>
    <mergeCell ref="BG17:BH17"/>
    <mergeCell ref="BI17:BJ17"/>
    <mergeCell ref="BK17:BL17"/>
    <mergeCell ref="BM17:BN17"/>
    <mergeCell ref="BQ17:BR24"/>
    <mergeCell ref="CI17:CJ17"/>
    <mergeCell ref="BI18:BJ18"/>
    <mergeCell ref="BS21:BX22"/>
    <mergeCell ref="CC19:CD20"/>
    <mergeCell ref="BY19:BZ20"/>
    <mergeCell ref="BK18:BL18"/>
    <mergeCell ref="BM19:BN20"/>
    <mergeCell ref="CA19:CB20"/>
    <mergeCell ref="BG21:BH22"/>
    <mergeCell ref="CA18:CB18"/>
    <mergeCell ref="BK19:BL20"/>
    <mergeCell ref="CA21:CB22"/>
    <mergeCell ref="CC21:CD22"/>
    <mergeCell ref="BG18:BH18"/>
    <mergeCell ref="BA19:BB20"/>
    <mergeCell ref="AS19:AT20"/>
    <mergeCell ref="BE18:BF18"/>
    <mergeCell ref="BA18:BB18"/>
    <mergeCell ref="BE19:BF20"/>
    <mergeCell ref="BC18:BD18"/>
    <mergeCell ref="AY19:AZ20"/>
    <mergeCell ref="AW19:AX20"/>
    <mergeCell ref="BA21:BB22"/>
    <mergeCell ref="BC21:BD22"/>
    <mergeCell ref="AW21:AX22"/>
    <mergeCell ref="Y23:Z24"/>
    <mergeCell ref="CC18:CD18"/>
    <mergeCell ref="CU19:CV20"/>
    <mergeCell ref="CI19:CJ20"/>
    <mergeCell ref="CK19:CL20"/>
    <mergeCell ref="CS19:CT20"/>
    <mergeCell ref="CO19:CP20"/>
    <mergeCell ref="CI18:CJ18"/>
    <mergeCell ref="CU18:CV18"/>
    <mergeCell ref="CK18:CL18"/>
    <mergeCell ref="CM18:CN18"/>
    <mergeCell ref="CS18:CT18"/>
    <mergeCell ref="CQ19:CR20"/>
    <mergeCell ref="CG19:CH20"/>
    <mergeCell ref="BS19:BX20"/>
    <mergeCell ref="CS21:CT22"/>
    <mergeCell ref="AW23:AX24"/>
    <mergeCell ref="BG19:BH20"/>
    <mergeCell ref="BM21:BN22"/>
    <mergeCell ref="BM23:BN24"/>
    <mergeCell ref="BE21:BF22"/>
    <mergeCell ref="AU19:AV20"/>
    <mergeCell ref="AU21:AV22"/>
    <mergeCell ref="BC19:BD20"/>
    <mergeCell ref="CU21:CV22"/>
    <mergeCell ref="BE23:BF24"/>
    <mergeCell ref="BG23:BH24"/>
    <mergeCell ref="BI23:BJ24"/>
    <mergeCell ref="CE23:CF24"/>
    <mergeCell ref="CQ23:CR24"/>
    <mergeCell ref="CK23:CL24"/>
    <mergeCell ref="BY23:BZ24"/>
    <mergeCell ref="BY21:BZ22"/>
    <mergeCell ref="BS23:BX24"/>
    <mergeCell ref="BK21:BL22"/>
    <mergeCell ref="CS23:CT24"/>
    <mergeCell ref="BK23:BL24"/>
    <mergeCell ref="CU23:CV24"/>
    <mergeCell ref="CI23:CJ24"/>
    <mergeCell ref="CC23:CD24"/>
    <mergeCell ref="CO23:CP24"/>
    <mergeCell ref="CQ21:CR22"/>
    <mergeCell ref="CO21:CP22"/>
    <mergeCell ref="AC23:AD24"/>
    <mergeCell ref="AE23:AF24"/>
    <mergeCell ref="CG21:CH22"/>
    <mergeCell ref="CI21:CJ22"/>
    <mergeCell ref="CK21:CL22"/>
    <mergeCell ref="CM21:CN22"/>
    <mergeCell ref="AK23:AP24"/>
    <mergeCell ref="CM23:CN24"/>
    <mergeCell ref="AY21:AZ22"/>
    <mergeCell ref="AS25:AT26"/>
    <mergeCell ref="AS21:AT22"/>
    <mergeCell ref="BI21:BJ22"/>
    <mergeCell ref="C23:H24"/>
    <mergeCell ref="I23:J24"/>
    <mergeCell ref="K23:L24"/>
    <mergeCell ref="M23:N24"/>
    <mergeCell ref="O23:P24"/>
    <mergeCell ref="Q23:R24"/>
    <mergeCell ref="M25:N26"/>
    <mergeCell ref="O25:P26"/>
    <mergeCell ref="AA25:AB26"/>
    <mergeCell ref="W25:X26"/>
    <mergeCell ref="AW25:AX26"/>
    <mergeCell ref="BG25:BH26"/>
    <mergeCell ref="AU25:AV26"/>
    <mergeCell ref="AY25:AZ26"/>
    <mergeCell ref="BA23:BB24"/>
    <mergeCell ref="AU23:AV24"/>
    <mergeCell ref="BC23:BD24"/>
    <mergeCell ref="AA23:AB24"/>
    <mergeCell ref="S23:T24"/>
    <mergeCell ref="U23:V24"/>
    <mergeCell ref="W23:X24"/>
    <mergeCell ref="AA27:AB28"/>
    <mergeCell ref="AC27:AD28"/>
    <mergeCell ref="Q29:R30"/>
    <mergeCell ref="Q27:R28"/>
    <mergeCell ref="Q25:R26"/>
    <mergeCell ref="S25:T26"/>
    <mergeCell ref="U25:V26"/>
    <mergeCell ref="W27:X28"/>
    <mergeCell ref="U29:V30"/>
    <mergeCell ref="W29:X30"/>
    <mergeCell ref="AC29:AD30"/>
    <mergeCell ref="A25:B46"/>
    <mergeCell ref="C25:H26"/>
    <mergeCell ref="I25:J26"/>
    <mergeCell ref="K25:L26"/>
    <mergeCell ref="C29:H30"/>
    <mergeCell ref="AA31:AB32"/>
    <mergeCell ref="C36:H36"/>
    <mergeCell ref="C39:H40"/>
    <mergeCell ref="I39:J40"/>
    <mergeCell ref="K39:L40"/>
    <mergeCell ref="K35:L36"/>
    <mergeCell ref="C37:H38"/>
    <mergeCell ref="I37:J38"/>
    <mergeCell ref="K37:L38"/>
    <mergeCell ref="I33:J34"/>
    <mergeCell ref="Q31:R32"/>
    <mergeCell ref="K33:L34"/>
    <mergeCell ref="C35:H35"/>
    <mergeCell ref="I35:J36"/>
    <mergeCell ref="C31:H32"/>
    <mergeCell ref="Y29:Z30"/>
    <mergeCell ref="S27:T28"/>
    <mergeCell ref="Y25:Z26"/>
    <mergeCell ref="U27:V28"/>
    <mergeCell ref="BE25:BF26"/>
    <mergeCell ref="BK27:BL28"/>
    <mergeCell ref="BM27:BN28"/>
    <mergeCell ref="BS27:BX28"/>
    <mergeCell ref="CA25:CB26"/>
    <mergeCell ref="BY27:BZ28"/>
    <mergeCell ref="CK27:CL28"/>
    <mergeCell ref="CI25:CJ26"/>
    <mergeCell ref="CG23:CH24"/>
    <mergeCell ref="CE27:CF28"/>
    <mergeCell ref="CA23:CB24"/>
    <mergeCell ref="CK25:CL26"/>
    <mergeCell ref="BS25:BX26"/>
    <mergeCell ref="BY25:BZ26"/>
    <mergeCell ref="BM25:BN26"/>
    <mergeCell ref="AE25:AF26"/>
    <mergeCell ref="BY31:BZ32"/>
    <mergeCell ref="BY33:BZ34"/>
    <mergeCell ref="BM33:BN34"/>
    <mergeCell ref="BY35:BZ36"/>
    <mergeCell ref="BA29:BB30"/>
    <mergeCell ref="BK33:BL34"/>
    <mergeCell ref="BS29:BX30"/>
    <mergeCell ref="AS33:AT34"/>
    <mergeCell ref="BS31:BX32"/>
    <mergeCell ref="BM31:BN32"/>
    <mergeCell ref="BA33:BB34"/>
    <mergeCell ref="AU29:AV30"/>
    <mergeCell ref="BE31:BF32"/>
    <mergeCell ref="BG31:BH32"/>
    <mergeCell ref="BI31:BJ32"/>
    <mergeCell ref="BC31:BD32"/>
    <mergeCell ref="BQ25:BR46"/>
    <mergeCell ref="BA25:BB26"/>
    <mergeCell ref="BE33:BF34"/>
    <mergeCell ref="BC33:BD34"/>
    <mergeCell ref="AS31:AT32"/>
    <mergeCell ref="BI25:BJ26"/>
    <mergeCell ref="BC25:BD26"/>
    <mergeCell ref="BK25:BL26"/>
    <mergeCell ref="C27:H28"/>
    <mergeCell ref="I27:J28"/>
    <mergeCell ref="K27:L28"/>
    <mergeCell ref="M27:N28"/>
    <mergeCell ref="O27:P28"/>
    <mergeCell ref="BI27:BJ28"/>
    <mergeCell ref="AE27:AF28"/>
    <mergeCell ref="AK27:AP28"/>
    <mergeCell ref="AQ27:AR28"/>
    <mergeCell ref="BC27:BD28"/>
    <mergeCell ref="BE27:BF28"/>
    <mergeCell ref="BG27:BH28"/>
    <mergeCell ref="Y27:Z28"/>
    <mergeCell ref="AI25:AJ46"/>
    <mergeCell ref="AK29:AP30"/>
    <mergeCell ref="AK36:AP36"/>
    <mergeCell ref="AQ35:AR36"/>
    <mergeCell ref="AQ29:AR30"/>
    <mergeCell ref="AK35:AP35"/>
    <mergeCell ref="AE37:AF38"/>
    <mergeCell ref="AK37:AP38"/>
    <mergeCell ref="AQ25:AR26"/>
    <mergeCell ref="AK25:AP26"/>
    <mergeCell ref="BE29:BF30"/>
    <mergeCell ref="BM29:BN30"/>
    <mergeCell ref="AE31:AF32"/>
    <mergeCell ref="AC25:AD26"/>
    <mergeCell ref="AE29:AF30"/>
    <mergeCell ref="AE33:AF34"/>
    <mergeCell ref="CU25:CV26"/>
    <mergeCell ref="CC25:CD26"/>
    <mergeCell ref="CI27:CJ28"/>
    <mergeCell ref="CM25:CN26"/>
    <mergeCell ref="CO25:CP26"/>
    <mergeCell ref="CQ27:CR28"/>
    <mergeCell ref="CS27:CT28"/>
    <mergeCell ref="CU27:CV28"/>
    <mergeCell ref="CC27:CD28"/>
    <mergeCell ref="CG25:CH26"/>
    <mergeCell ref="CQ25:CR26"/>
    <mergeCell ref="CS25:CT26"/>
    <mergeCell ref="AW27:AX28"/>
    <mergeCell ref="AY27:AZ28"/>
    <mergeCell ref="BA27:BB28"/>
    <mergeCell ref="AS27:AT28"/>
    <mergeCell ref="AU27:AV28"/>
    <mergeCell ref="CE25:CF26"/>
    <mergeCell ref="CO27:CP28"/>
    <mergeCell ref="CG29:CH30"/>
    <mergeCell ref="CI29:CJ30"/>
    <mergeCell ref="CK29:CL30"/>
    <mergeCell ref="CM29:CN30"/>
    <mergeCell ref="CO29:CP30"/>
    <mergeCell ref="CG27:CH28"/>
    <mergeCell ref="CM27:CN28"/>
    <mergeCell ref="BY29:BZ30"/>
    <mergeCell ref="CA27:CB28"/>
    <mergeCell ref="BK31:BL32"/>
    <mergeCell ref="CE31:CF32"/>
    <mergeCell ref="CG31:CH32"/>
    <mergeCell ref="I31:J32"/>
    <mergeCell ref="K31:L32"/>
    <mergeCell ref="M31:N32"/>
    <mergeCell ref="O31:P32"/>
    <mergeCell ref="S29:T30"/>
    <mergeCell ref="I29:J30"/>
    <mergeCell ref="K29:L30"/>
    <mergeCell ref="M29:N30"/>
    <mergeCell ref="O29:P30"/>
    <mergeCell ref="S31:T32"/>
    <mergeCell ref="CC29:CD30"/>
    <mergeCell ref="BI29:BJ30"/>
    <mergeCell ref="BK29:BL30"/>
    <mergeCell ref="BG29:BH30"/>
    <mergeCell ref="CA29:CB30"/>
    <mergeCell ref="AA29:AB30"/>
    <mergeCell ref="AS29:AT30"/>
    <mergeCell ref="AW29:AX30"/>
    <mergeCell ref="AY29:AZ30"/>
    <mergeCell ref="W31:X32"/>
    <mergeCell ref="BC29:BD30"/>
    <mergeCell ref="CU33:CV34"/>
    <mergeCell ref="CS33:CT34"/>
    <mergeCell ref="CS29:CT30"/>
    <mergeCell ref="CU29:CV30"/>
    <mergeCell ref="CQ29:CR30"/>
    <mergeCell ref="CA31:CB32"/>
    <mergeCell ref="CC31:CD32"/>
    <mergeCell ref="CU31:CV32"/>
    <mergeCell ref="CK31:CL32"/>
    <mergeCell ref="CS31:CT32"/>
    <mergeCell ref="CQ31:CR32"/>
    <mergeCell ref="CI31:CJ32"/>
    <mergeCell ref="CM31:CN32"/>
    <mergeCell ref="CO31:CP32"/>
    <mergeCell ref="CE29:CF30"/>
    <mergeCell ref="CO33:CP34"/>
    <mergeCell ref="CQ33:CR34"/>
    <mergeCell ref="CM33:CN34"/>
    <mergeCell ref="CG33:CH34"/>
    <mergeCell ref="CI33:CJ34"/>
    <mergeCell ref="CK33:CL34"/>
    <mergeCell ref="AC31:AD32"/>
    <mergeCell ref="AK31:AP32"/>
    <mergeCell ref="AW33:AX34"/>
    <mergeCell ref="BG33:BH34"/>
    <mergeCell ref="AW31:AX32"/>
    <mergeCell ref="BA31:BB32"/>
    <mergeCell ref="U33:V34"/>
    <mergeCell ref="W33:X34"/>
    <mergeCell ref="AY31:AZ32"/>
    <mergeCell ref="AU31:AV32"/>
    <mergeCell ref="AY33:AZ34"/>
    <mergeCell ref="Y31:Z32"/>
    <mergeCell ref="AQ31:AR32"/>
    <mergeCell ref="U31:V32"/>
    <mergeCell ref="CE35:CF36"/>
    <mergeCell ref="M35:N36"/>
    <mergeCell ref="U35:V36"/>
    <mergeCell ref="AC35:AD36"/>
    <mergeCell ref="AE35:AF36"/>
    <mergeCell ref="O35:P36"/>
    <mergeCell ref="Q35:R36"/>
    <mergeCell ref="CE33:CF34"/>
    <mergeCell ref="BI35:BJ36"/>
    <mergeCell ref="AS35:AT36"/>
    <mergeCell ref="AY35:AZ36"/>
    <mergeCell ref="BA35:BB36"/>
    <mergeCell ref="AU33:AV34"/>
    <mergeCell ref="CA33:CB34"/>
    <mergeCell ref="BS35:BX35"/>
    <mergeCell ref="BS36:BX36"/>
    <mergeCell ref="CA35:CB36"/>
    <mergeCell ref="CC33:CD34"/>
    <mergeCell ref="Q33:R34"/>
    <mergeCell ref="AQ33:AR34"/>
    <mergeCell ref="BM35:BN36"/>
    <mergeCell ref="AA37:AB38"/>
    <mergeCell ref="BA37:BB38"/>
    <mergeCell ref="AC37:AD38"/>
    <mergeCell ref="Y37:Z38"/>
    <mergeCell ref="AA35:AB36"/>
    <mergeCell ref="S35:T36"/>
    <mergeCell ref="W35:X36"/>
    <mergeCell ref="Y35:Z36"/>
    <mergeCell ref="AU35:AV36"/>
    <mergeCell ref="AW35:AX36"/>
    <mergeCell ref="AY37:AZ38"/>
    <mergeCell ref="BG35:BH36"/>
    <mergeCell ref="BC35:BD36"/>
    <mergeCell ref="BE35:BF36"/>
    <mergeCell ref="CU35:CV36"/>
    <mergeCell ref="CQ35:CR36"/>
    <mergeCell ref="M37:N38"/>
    <mergeCell ref="S37:T38"/>
    <mergeCell ref="AW37:AX38"/>
    <mergeCell ref="AQ37:AR38"/>
    <mergeCell ref="O37:P38"/>
    <mergeCell ref="BS37:BX38"/>
    <mergeCell ref="BY37:BZ38"/>
    <mergeCell ref="CS35:CT36"/>
    <mergeCell ref="CM37:CN38"/>
    <mergeCell ref="CC37:CD38"/>
    <mergeCell ref="CG35:CH36"/>
    <mergeCell ref="CC35:CD36"/>
    <mergeCell ref="CA37:CB38"/>
    <mergeCell ref="CI35:CJ36"/>
    <mergeCell ref="CK35:CL36"/>
    <mergeCell ref="CM35:CN36"/>
    <mergeCell ref="BM37:BN38"/>
    <mergeCell ref="CO35:CP36"/>
    <mergeCell ref="Q37:R38"/>
    <mergeCell ref="U37:V38"/>
    <mergeCell ref="W37:X38"/>
    <mergeCell ref="BK35:BL36"/>
    <mergeCell ref="CU41:CV42"/>
    <mergeCell ref="CK41:CL42"/>
    <mergeCell ref="CM41:CN42"/>
    <mergeCell ref="CO41:CP42"/>
    <mergeCell ref="CQ41:CR42"/>
    <mergeCell ref="CS41:CT42"/>
    <mergeCell ref="CS37:CT38"/>
    <mergeCell ref="CE37:CF38"/>
    <mergeCell ref="CG37:CH38"/>
    <mergeCell ref="CO37:CP38"/>
    <mergeCell ref="CQ37:CR38"/>
    <mergeCell ref="CU37:CV38"/>
    <mergeCell ref="CI37:CJ38"/>
    <mergeCell ref="CK37:CL38"/>
    <mergeCell ref="CS39:CT40"/>
    <mergeCell ref="CU39:CV40"/>
    <mergeCell ref="CI39:CJ40"/>
    <mergeCell ref="CK39:CL40"/>
    <mergeCell ref="CM39:CN40"/>
    <mergeCell ref="CO39:CP40"/>
    <mergeCell ref="BG37:BH38"/>
    <mergeCell ref="BI37:BJ38"/>
    <mergeCell ref="BE37:BF38"/>
    <mergeCell ref="BK37:BL38"/>
    <mergeCell ref="BI39:BJ40"/>
    <mergeCell ref="BC37:BD38"/>
    <mergeCell ref="BC39:BD40"/>
    <mergeCell ref="BA41:BB42"/>
    <mergeCell ref="AS37:AT38"/>
    <mergeCell ref="AU37:AV38"/>
    <mergeCell ref="BE39:BF40"/>
    <mergeCell ref="BG39:BH40"/>
    <mergeCell ref="BG41:BH42"/>
    <mergeCell ref="BI41:BJ42"/>
    <mergeCell ref="BC41:BD42"/>
    <mergeCell ref="BK41:BL42"/>
    <mergeCell ref="BE41:BF42"/>
    <mergeCell ref="AW39:AX40"/>
    <mergeCell ref="U41:V42"/>
    <mergeCell ref="W41:X42"/>
    <mergeCell ref="Y41:Z42"/>
    <mergeCell ref="AA41:AB42"/>
    <mergeCell ref="AC41:AD42"/>
    <mergeCell ref="AU41:AV42"/>
    <mergeCell ref="AY41:AZ42"/>
    <mergeCell ref="AS39:AT40"/>
    <mergeCell ref="M39:N40"/>
    <mergeCell ref="O39:P40"/>
    <mergeCell ref="Q39:R40"/>
    <mergeCell ref="CC39:CD40"/>
    <mergeCell ref="AE39:AF40"/>
    <mergeCell ref="AK39:AP40"/>
    <mergeCell ref="AQ39:AR40"/>
    <mergeCell ref="BA39:BB40"/>
    <mergeCell ref="CQ39:CR40"/>
    <mergeCell ref="W39:X40"/>
    <mergeCell ref="Y39:Z40"/>
    <mergeCell ref="AA39:AB40"/>
    <mergeCell ref="AC39:AD40"/>
    <mergeCell ref="U39:V40"/>
    <mergeCell ref="CE39:CF40"/>
    <mergeCell ref="CG39:CH40"/>
    <mergeCell ref="BK39:BL40"/>
    <mergeCell ref="BM39:BN40"/>
    <mergeCell ref="BS39:BX40"/>
    <mergeCell ref="BY39:BZ40"/>
    <mergeCell ref="CA39:CB40"/>
    <mergeCell ref="S39:T40"/>
    <mergeCell ref="AY39:AZ40"/>
    <mergeCell ref="AU39:AV40"/>
    <mergeCell ref="CI41:CJ42"/>
    <mergeCell ref="C41:H42"/>
    <mergeCell ref="I41:J42"/>
    <mergeCell ref="K41:L42"/>
    <mergeCell ref="M41:N42"/>
    <mergeCell ref="O41:P42"/>
    <mergeCell ref="AQ41:AR42"/>
    <mergeCell ref="AS41:AT42"/>
    <mergeCell ref="BS41:BX42"/>
    <mergeCell ref="BY41:BZ42"/>
    <mergeCell ref="CA41:CB42"/>
    <mergeCell ref="CC41:CD42"/>
    <mergeCell ref="CE41:CF42"/>
    <mergeCell ref="CG41:CH42"/>
    <mergeCell ref="Q41:R42"/>
    <mergeCell ref="S41:T42"/>
    <mergeCell ref="AE41:AF42"/>
    <mergeCell ref="AW41:AX42"/>
    <mergeCell ref="AK41:AP42"/>
    <mergeCell ref="BM41:BN42"/>
    <mergeCell ref="C46:H46"/>
    <mergeCell ref="C45:H45"/>
    <mergeCell ref="BI43:BJ44"/>
    <mergeCell ref="S45:T46"/>
    <mergeCell ref="U45:V46"/>
    <mergeCell ref="AK45:AP45"/>
    <mergeCell ref="AW45:AX46"/>
    <mergeCell ref="O43:P44"/>
    <mergeCell ref="AY43:AZ44"/>
    <mergeCell ref="BC43:BD44"/>
    <mergeCell ref="AC45:AD46"/>
    <mergeCell ref="AU43:AV44"/>
    <mergeCell ref="AW43:AX44"/>
    <mergeCell ref="C43:H44"/>
    <mergeCell ref="I43:J44"/>
    <mergeCell ref="K43:L44"/>
    <mergeCell ref="M43:N44"/>
    <mergeCell ref="AE43:AF44"/>
    <mergeCell ref="AK43:AP44"/>
    <mergeCell ref="AS43:AT44"/>
    <mergeCell ref="W43:X44"/>
    <mergeCell ref="Y43:Z44"/>
    <mergeCell ref="AA43:AB44"/>
    <mergeCell ref="AC43:AD44"/>
    <mergeCell ref="CU43:CV44"/>
    <mergeCell ref="CO43:CP44"/>
    <mergeCell ref="CQ43:CR44"/>
    <mergeCell ref="Q47:R48"/>
    <mergeCell ref="W47:X48"/>
    <mergeCell ref="Y47:Z48"/>
    <mergeCell ref="AA47:AB48"/>
    <mergeCell ref="BS46:BX46"/>
    <mergeCell ref="BA45:BB46"/>
    <mergeCell ref="CS45:CT46"/>
    <mergeCell ref="CU45:CV46"/>
    <mergeCell ref="CE45:CF46"/>
    <mergeCell ref="CG45:CH46"/>
    <mergeCell ref="CI45:CJ46"/>
    <mergeCell ref="CK45:CL46"/>
    <mergeCell ref="CM45:CN46"/>
    <mergeCell ref="CO45:CP46"/>
    <mergeCell ref="CQ45:CR46"/>
    <mergeCell ref="CM43:CN44"/>
    <mergeCell ref="CI43:CJ44"/>
    <mergeCell ref="CK43:CL44"/>
    <mergeCell ref="CC43:CD44"/>
    <mergeCell ref="CE43:CF44"/>
    <mergeCell ref="BK45:BL46"/>
    <mergeCell ref="W45:X46"/>
    <mergeCell ref="Y45:Z46"/>
    <mergeCell ref="Q43:R44"/>
    <mergeCell ref="S43:T44"/>
    <mergeCell ref="U43:V44"/>
    <mergeCell ref="AQ43:AR44"/>
    <mergeCell ref="AE45:AF46"/>
    <mergeCell ref="BG45:BH46"/>
    <mergeCell ref="CS43:CT44"/>
    <mergeCell ref="BM45:BN46"/>
    <mergeCell ref="BE43:BF44"/>
    <mergeCell ref="BS45:BX45"/>
    <mergeCell ref="BM43:BN44"/>
    <mergeCell ref="BS43:BX44"/>
    <mergeCell ref="CA43:CB44"/>
    <mergeCell ref="BC45:BD46"/>
    <mergeCell ref="CG43:CH44"/>
    <mergeCell ref="BY45:BZ46"/>
    <mergeCell ref="BE45:BF46"/>
    <mergeCell ref="BI45:BJ46"/>
    <mergeCell ref="BA43:BB44"/>
    <mergeCell ref="CA45:CB46"/>
    <mergeCell ref="CC45:CD46"/>
    <mergeCell ref="BY43:BZ44"/>
    <mergeCell ref="BK43:BL44"/>
    <mergeCell ref="I47:J48"/>
    <mergeCell ref="K47:L48"/>
    <mergeCell ref="M47:N48"/>
    <mergeCell ref="O47:P48"/>
    <mergeCell ref="BG43:BH44"/>
    <mergeCell ref="AK46:AP46"/>
    <mergeCell ref="AU45:AV46"/>
    <mergeCell ref="AQ45:AR46"/>
    <mergeCell ref="AS45:AT46"/>
    <mergeCell ref="AY45:AZ46"/>
    <mergeCell ref="I45:J46"/>
    <mergeCell ref="K45:L46"/>
    <mergeCell ref="M45:N46"/>
    <mergeCell ref="O45:P46"/>
    <mergeCell ref="Q45:R46"/>
    <mergeCell ref="AA45:AB46"/>
    <mergeCell ref="CK47:CL48"/>
    <mergeCell ref="AU47:AV48"/>
    <mergeCell ref="AW47:AX48"/>
    <mergeCell ref="AY47:AZ48"/>
    <mergeCell ref="BA47:BB48"/>
    <mergeCell ref="CE47:CF48"/>
    <mergeCell ref="CG47:CH48"/>
    <mergeCell ref="BC47:BD48"/>
    <mergeCell ref="BE47:BF48"/>
    <mergeCell ref="BG47:BH48"/>
    <mergeCell ref="CI47:CJ48"/>
    <mergeCell ref="BI47:BJ48"/>
    <mergeCell ref="BK47:BL48"/>
    <mergeCell ref="BM47:BN48"/>
    <mergeCell ref="CA47:CB48"/>
    <mergeCell ref="CC47:CD48"/>
    <mergeCell ref="BQ47:BX48"/>
    <mergeCell ref="BY47:BZ48"/>
    <mergeCell ref="AS47:AT48"/>
    <mergeCell ref="BV51:CB52"/>
    <mergeCell ref="BQ49:BU50"/>
    <mergeCell ref="A47:H48"/>
    <mergeCell ref="AX55:AY56"/>
    <mergeCell ref="AI57:AQ58"/>
    <mergeCell ref="BW49:BX50"/>
    <mergeCell ref="AZ49:BA58"/>
    <mergeCell ref="BB49:BN58"/>
    <mergeCell ref="AS58:AX58"/>
    <mergeCell ref="BQ56:BU57"/>
    <mergeCell ref="AI51:AM52"/>
    <mergeCell ref="S47:T48"/>
    <mergeCell ref="U47:V48"/>
    <mergeCell ref="AC47:AD48"/>
    <mergeCell ref="AE47:AF48"/>
    <mergeCell ref="AI47:AP48"/>
    <mergeCell ref="AQ47:AR48"/>
    <mergeCell ref="J49:K50"/>
    <mergeCell ref="M49:N50"/>
    <mergeCell ref="A54:Q59"/>
    <mergeCell ref="AI49:AM50"/>
    <mergeCell ref="AO49:AP50"/>
    <mergeCell ref="AU49:AV50"/>
    <mergeCell ref="AR49:AS50"/>
    <mergeCell ref="AI53:AM56"/>
    <mergeCell ref="AW49:AW50"/>
    <mergeCell ref="CE49:CE50"/>
    <mergeCell ref="BV53:CG55"/>
    <mergeCell ref="AN55:AW56"/>
    <mergeCell ref="AN51:AT52"/>
    <mergeCell ref="AT49:AT50"/>
    <mergeCell ref="BQ53:BU55"/>
    <mergeCell ref="AN53:AW54"/>
    <mergeCell ref="CC51:CG52"/>
    <mergeCell ref="CB49:CB50"/>
    <mergeCell ref="CC49:CD50"/>
    <mergeCell ref="BV56:CG57"/>
    <mergeCell ref="BS33:BX34"/>
    <mergeCell ref="CU47:CV48"/>
    <mergeCell ref="A51:E52"/>
    <mergeCell ref="A63:CV66"/>
    <mergeCell ref="AR57:AR58"/>
    <mergeCell ref="AS57:AX57"/>
    <mergeCell ref="BQ58:CG58"/>
    <mergeCell ref="A53:Q53"/>
    <mergeCell ref="M51:Q52"/>
    <mergeCell ref="AU51:AY52"/>
    <mergeCell ref="A49:E50"/>
    <mergeCell ref="CQ47:CR48"/>
    <mergeCell ref="CS47:CT48"/>
    <mergeCell ref="AX53:AY54"/>
    <mergeCell ref="BY49:BY50"/>
    <mergeCell ref="BZ49:CA50"/>
    <mergeCell ref="CM47:CN48"/>
    <mergeCell ref="CO47:CP48"/>
    <mergeCell ref="CH49:CI58"/>
    <mergeCell ref="BQ51:BU52"/>
    <mergeCell ref="CJ49:CV58"/>
    <mergeCell ref="R49:S58"/>
    <mergeCell ref="T49:AF58"/>
    <mergeCell ref="AY57:AY58"/>
    <mergeCell ref="M33:N34"/>
    <mergeCell ref="Y33:Z34"/>
    <mergeCell ref="O33:P34"/>
    <mergeCell ref="S33:T34"/>
    <mergeCell ref="AA33:AB34"/>
    <mergeCell ref="AC33:AD34"/>
    <mergeCell ref="BI33:BJ34"/>
    <mergeCell ref="C33:H34"/>
    <mergeCell ref="AK33:AP34"/>
  </mergeCells>
  <phoneticPr fontId="2"/>
  <conditionalFormatting sqref="BV51 AN51 F51">
    <cfRule type="containsBlanks" dxfId="0" priority="2" stopIfTrue="1">
      <formula>LEN(TRIM(F51))=0</formula>
    </cfRule>
  </conditionalFormatting>
  <pageMargins left="0" right="0" top="0" bottom="0.35433070866141736" header="0.31496062992125984" footer="0.31496062992125984"/>
  <pageSetup paperSize="9" scale="56" orientation="landscape" r:id="rId1"/>
  <headerFooter>
    <oddFooter>&amp;L法人県民税・事業税、地方法人特別税納付書（滋賀県） Ver.003 印刷シート&amp;R&amp;D &amp;T　印刷</oddFooter>
  </headerFooter>
  <ignoredErrors>
    <ignoredError sqref="AS13 S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入力シート</vt:lpstr>
      <vt:lpstr>印刷シート</vt:lpstr>
      <vt:lpstr>印刷シート!Print_Area</vt:lpstr>
      <vt:lpstr>使用方法!Print_Area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上井　勝平</dc:creator>
  <cp:lastModifiedBy>玉井　望美</cp:lastModifiedBy>
  <cp:lastPrinted>2025-01-22T05:12:54Z</cp:lastPrinted>
  <dcterms:created xsi:type="dcterms:W3CDTF">2010-09-10T02:51:58Z</dcterms:created>
  <dcterms:modified xsi:type="dcterms:W3CDTF">2025-05-27T02:46:32Z</dcterms:modified>
</cp:coreProperties>
</file>