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F78E8229-F0B4-4640-A1EE-E15A80D949B2}"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alcChain>
</file>

<file path=xl/sharedStrings.xml><?xml version="1.0" encoding="utf-8"?>
<sst xmlns="http://schemas.openxmlformats.org/spreadsheetml/2006/main" count="1111" uniqueCount="570">
  <si>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</si>
  <si>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</si>
  <si>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</si>
  <si>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</si>
  <si>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</si>
  <si>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</si>
  <si>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</si>
  <si>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</si>
  <si>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</si>
  <si>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</si>
  <si>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</si>
  <si>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</si>
  <si>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</si>
  <si>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</si>
  <si>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</si>
  <si>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</si>
  <si>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</si>
  <si>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</si>
  <si>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</si>
  <si>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</si>
  <si>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</si>
  <si>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</si>
  <si>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</si>
  <si>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</si>
  <si>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</si>
  <si>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</si>
  <si>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</si>
  <si>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</si>
  <si>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</si>
  <si>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</si>
  <si>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</si>
  <si>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</si>
  <si>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</si>
  <si>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</si>
  <si>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</si>
  <si>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</si>
  <si>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</si>
  <si>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</si>
  <si>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</si>
  <si>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</si>
  <si>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</si>
  <si>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</si>
  <si>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</si>
  <si>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</si>
  <si>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</si>
  <si>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</si>
  <si>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</si>
  <si>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</si>
  <si>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</si>
  <si>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</si>
  <si>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</si>
  <si>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</si>
  <si>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</si>
  <si>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</si>
  <si>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</si>
  <si>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</si>
  <si>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</si>
  <si>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</si>
  <si>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</si>
  <si>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</si>
  <si>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</si>
  <si>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</si>
  <si>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</si>
  <si>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</si>
  <si>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</si>
  <si>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</si>
  <si>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</si>
  <si>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</si>
  <si>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</si>
  <si>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</si>
  <si>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</si>
  <si>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</si>
  <si>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</si>
  <si>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</si>
  <si>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</si>
  <si>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</si>
  <si>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</si>
  <si>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</si>
  <si>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</si>
  <si>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</si>
  <si>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</si>
  <si>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</si>
  <si>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</si>
  <si>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</si>
  <si>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</si>
  <si>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</si>
  <si>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</si>
  <si>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</si>
  <si>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</si>
  <si>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</si>
  <si>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</si>
  <si>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</si>
  <si>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</si>
  <si>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</si>
  <si>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</si>
  <si>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</si>
  <si>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</si>
  <si>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</si>
  <si>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</si>
  <si>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</si>
  <si>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</si>
  <si>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</si>
  <si>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</si>
  <si>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</si>
  <si>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</si>
  <si>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</si>
  <si>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</si>
  <si>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</si>
  <si>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</si>
  <si>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</si>
  <si>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</si>
  <si>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</si>
  <si>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</si>
  <si>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</si>
  <si>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</si>
  <si>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</si>
  <si>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</si>
  <si>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</si>
  <si>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</si>
  <si>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</si>
  <si>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</si>
  <si>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</si>
  <si>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</si>
  <si>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</si>
  <si>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</si>
  <si>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</si>
  <si>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</si>
  <si>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</si>
  <si>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</si>
  <si>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</si>
  <si>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</si>
  <si>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</si>
  <si>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</si>
  <si>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</si>
  <si>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</si>
  <si>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</si>
  <si>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</si>
  <si>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</si>
  <si>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</si>
  <si>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</si>
  <si>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</si>
  <si>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</si>
  <si>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</si>
  <si>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</si>
  <si>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</si>
  <si>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</si>
  <si>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</si>
  <si>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</si>
  <si>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</si>
  <si>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</si>
  <si>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</si>
  <si>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</si>
  <si>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</si>
  <si>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</si>
  <si>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</si>
  <si>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</si>
  <si>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</si>
  <si>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</si>
  <si>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</si>
  <si>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</si>
  <si>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</si>
  <si>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</si>
  <si>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</si>
  <si>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</si>
  <si>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</si>
  <si>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</si>
  <si>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</si>
  <si>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</si>
  <si>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</si>
  <si>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</si>
  <si>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</si>
  <si>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</si>
  <si>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</si>
  <si>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</si>
  <si>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</si>
  <si>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</si>
  <si>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</si>
  <si>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</si>
  <si>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</si>
  <si>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</si>
  <si>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</si>
  <si>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</si>
  <si>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</si>
  <si>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</si>
  <si>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</si>
  <si>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</si>
  <si>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</si>
  <si>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</si>
  <si>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</si>
  <si>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</si>
  <si>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</si>
  <si>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</si>
  <si>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</si>
  <si>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</si>
  <si>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</si>
  <si>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</si>
  <si>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</si>
  <si>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</si>
  <si>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</si>
  <si>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</si>
  <si>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</si>
  <si>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</si>
  <si>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</si>
  <si>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滋賀県多賀町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</si>
  <si>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</si>
  <si>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</si>
  <si>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</si>
  <si>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</si>
  <si>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</si>
  <si>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</si>
  <si>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</si>
  <si>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</si>
  <si>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</si>
  <si>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</si>
  <si>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</si>
  <si>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</si>
  <si>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</si>
  <si>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</si>
  <si>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</si>
  <si>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</si>
  <si>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</si>
  <si>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</si>
  <si>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</si>
  <si>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</si>
  <si>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</si>
  <si>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</si>
  <si>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</si>
  <si>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</si>
  <si>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</si>
  <si>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</si>
  <si>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</si>
  <si>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</si>
  <si>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</si>
  <si>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</si>
  <si>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</si>
  <si>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</si>
  <si>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</si>
  <si>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</si>
  <si>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</si>
  <si>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</si>
  <si>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</si>
  <si>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</si>
  <si>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</si>
  <si>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</si>
  <si>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</si>
  <si>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</si>
  <si>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</si>
  <si>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</si>
  <si>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</si>
  <si>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</si>
  <si>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</si>
  <si>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</si>
  <si>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</si>
  <si>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</si>
  <si>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</si>
  <si>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</si>
  <si>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</si>
  <si>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</si>
  <si>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</si>
  <si>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</si>
  <si>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</si>
  <si>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</si>
  <si>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</si>
  <si>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</si>
  <si>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</si>
  <si>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</si>
  <si>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</si>
  <si>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</si>
  <si>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</si>
  <si>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</si>
  <si>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</si>
  <si>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</si>
  <si>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</si>
  <si>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</si>
  <si>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</si>
  <si>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</si>
  <si>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</si>
  <si>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</si>
  <si>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</si>
  <si>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</si>
  <si>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</si>
  <si>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</si>
  <si>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</si>
  <si>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</si>
  <si>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</si>
  <si>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</si>
  <si>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</si>
  <si>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</si>
  <si>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</si>
  <si>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</si>
  <si>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</si>
  <si>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</si>
  <si>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</si>
  <si>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</si>
  <si>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</si>
  <si>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</si>
  <si>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</si>
  <si>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</si>
  <si>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</si>
  <si>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</si>
  <si>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</si>
  <si>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</si>
  <si>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</si>
  <si>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</si>
  <si>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</si>
  <si>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</si>
  <si>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</si>
  <si>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</si>
  <si>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</si>
  <si>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</si>
  <si>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</si>
  <si>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</si>
  <si>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</si>
  <si>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</si>
  <si>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</si>
  <si>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</si>
  <si>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</si>
  <si>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</si>
  <si>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</si>
  <si>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</si>
  <si>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</si>
  <si>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</si>
  <si>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</si>
  <si>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</si>
  <si>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</si>
  <si>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</si>
  <si>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</si>
  <si>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</si>
  <si>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</si>
  <si>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</si>
  <si>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</si>
  <si>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</si>
  <si>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</si>
  <si>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</si>
  <si>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</si>
  <si>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</si>
  <si>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</si>
  <si>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</si>
  <si>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</si>
  <si>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</si>
  <si>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</si>
  <si>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</si>
  <si>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</si>
  <si>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</si>
  <si>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</si>
  <si>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</si>
  <si>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</si>
  <si>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</si>
  <si>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</si>
  <si>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</si>
  <si>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</si>
  <si>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</si>
  <si>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</si>
  <si>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</si>
  <si>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滋賀県多賀町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</si>
  <si>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</si>
  <si>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</si>
  <si>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</si>
  <si>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</si>
  <si>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</si>
  <si>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</si>
  <si>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</si>
  <si>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</si>
  <si>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</si>
  <si>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</si>
  <si>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</si>
  <si>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</si>
  <si>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</si>
  <si>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</si>
  <si>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</si>
  <si>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</si>
  <si>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</si>
  <si>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</si>
  <si>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</si>
  <si>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</si>
  <si>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</si>
  <si>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びわ湖東部中核工業団地公共緑地維持管理特別会計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</si>
  <si>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</si>
  <si>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</si>
  <si>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</si>
  <si>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</si>
  <si>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</si>
  <si>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</si>
  <si>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</si>
  <si>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</si>
  <si>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</si>
  <si>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</si>
  <si>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</si>
  <si>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</si>
  <si>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</si>
  <si>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</si>
  <si>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</si>
  <si>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</si>
  <si>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</si>
  <si>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</si>
  <si>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</si>
  <si>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</si>
  <si>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</si>
  <si>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</si>
  <si>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</si>
  <si>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</si>
  <si>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</si>
  <si>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</si>
  <si>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</si>
  <si>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</si>
  <si>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</si>
  <si>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</si>
  <si>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</si>
  <si>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</si>
  <si>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</si>
  <si>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</si>
  <si>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</si>
  <si>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</si>
  <si>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</si>
  <si>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</si>
  <si>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</si>
  <si>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</si>
  <si>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</si>
  <si>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</si>
  <si>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</si>
  <si>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</si>
  <si>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</si>
  <si>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</si>
  <si>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</si>
  <si>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</si>
  <si>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</si>
  <si>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</si>
  <si>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</si>
  <si>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</si>
  <si>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</si>
  <si>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</si>
  <si>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</si>
  <si>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</si>
  <si>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</si>
  <si>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</si>
  <si>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</si>
  <si>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</si>
  <si>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</si>
  <si>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</si>
  <si>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</si>
  <si>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</si>
  <si>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</si>
  <si>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</si>
  <si>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</si>
  <si>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</si>
  <si>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</si>
  <si>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</si>
  <si>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</si>
  <si>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</si>
  <si>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</si>
  <si>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</si>
  <si>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</si>
  <si>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</si>
  <si>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</si>
  <si>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</si>
  <si>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</si>
  <si>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</si>
  <si>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</si>
  <si>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</si>
  <si>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</si>
  <si>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</si>
  <si>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</si>
  <si>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</si>
  <si>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</si>
  <si>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</si>
  <si>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</si>
  <si>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</si>
  <si>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</si>
  <si>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</si>
  <si>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</si>
  <si>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</si>
  <si>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</si>
  <si>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</si>
  <si>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</si>
  <si>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</si>
  <si>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</si>
  <si>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</si>
  <si>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</si>
  <si>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</si>
  <si>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</si>
  <si>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</si>
  <si>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</si>
  <si>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</si>
  <si>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</si>
  <si>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</si>
  <si>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</si>
  <si>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</si>
  <si>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</si>
  <si>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</si>
  <si>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</si>
  <si>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</si>
  <si>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</si>
  <si>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</si>
  <si>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</si>
  <si>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</si>
  <si>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</si>
  <si>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</si>
  <si>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</si>
  <si>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</si>
  <si>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</si>
  <si>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</si>
  <si>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</si>
  <si>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</si>
  <si>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</si>
  <si>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</si>
  <si>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</si>
  <si>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</si>
  <si>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</si>
  <si>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</si>
  <si>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</si>
  <si>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</si>
  <si>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</si>
  <si>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</si>
  <si>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</si>
  <si>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</si>
  <si>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</si>
  <si>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</si>
  <si>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</si>
  <si>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</si>
  <si>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</si>
  <si>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</si>
  <si>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</si>
  <si>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</si>
  <si>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</si>
  <si>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</si>
  <si>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</si>
  <si>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</si>
  <si>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</si>
  <si>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</si>
  <si>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</si>
  <si>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</si>
  <si>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</si>
  <si>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</si>
  <si>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0.73</t>
  </si>
  <si>
    <t>▲ 4.77</t>
  </si>
  <si>
    <t>▲ 4.34</t>
  </si>
  <si>
    <t>水道事業会計</t>
  </si>
  <si>
    <t>一般会計</t>
  </si>
  <si>
    <t>下水道事業会計</t>
  </si>
  <si>
    <t>国民健康保険特別会計</t>
  </si>
  <si>
    <t>介護保険事業特別会計</t>
  </si>
  <si>
    <t>農業集落排水事業特別会計</t>
  </si>
  <si>
    <t>後期高齢者医療事業特別会計</t>
  </si>
  <si>
    <t>育英事業特別会計</t>
  </si>
  <si>
    <t>その他会計（赤字）</t>
  </si>
  <si>
    <t>その他会計（黒字）</t>
  </si>
  <si>
    <t>R01</t>
    <phoneticPr fontId="5"/>
  </si>
  <si>
    <t>R02</t>
    <phoneticPr fontId="5"/>
  </si>
  <si>
    <t>R03</t>
    <phoneticPr fontId="5"/>
  </si>
  <si>
    <t>R04</t>
    <phoneticPr fontId="5"/>
  </si>
  <si>
    <t>R05</t>
    <phoneticPr fontId="5"/>
  </si>
  <si>
    <t>-</t>
    <phoneticPr fontId="2"/>
  </si>
  <si>
    <t>湖東広域衛生管理組合</t>
    <rPh sb="0" eb="2">
      <t>コトウ</t>
    </rPh>
    <rPh sb="2" eb="4">
      <t>コウイキ</t>
    </rPh>
    <rPh sb="4" eb="6">
      <t>エイセイ</t>
    </rPh>
    <rPh sb="6" eb="8">
      <t>カンリ</t>
    </rPh>
    <rPh sb="8" eb="10">
      <t>クミアイ</t>
    </rPh>
    <phoneticPr fontId="2"/>
  </si>
  <si>
    <t>彦根愛知犬上広域行政組合</t>
    <rPh sb="0" eb="12">
      <t>ヒコネエチイヌカミコウイキギョウセイクミアイ</t>
    </rPh>
    <phoneticPr fontId="2"/>
  </si>
  <si>
    <t>大滝山林組合（一般会計）</t>
    <rPh sb="0" eb="2">
      <t>オオタキ</t>
    </rPh>
    <rPh sb="2" eb="4">
      <t>サンリン</t>
    </rPh>
    <rPh sb="4" eb="6">
      <t>クミアイ</t>
    </rPh>
    <rPh sb="7" eb="9">
      <t>イッパン</t>
    </rPh>
    <rPh sb="9" eb="11">
      <t>カイケイ</t>
    </rPh>
    <phoneticPr fontId="2"/>
  </si>
  <si>
    <t>大滝山林組合（林産物栽培特別会計）</t>
    <rPh sb="0" eb="2">
      <t>オオタキ</t>
    </rPh>
    <rPh sb="2" eb="4">
      <t>サンリン</t>
    </rPh>
    <rPh sb="4" eb="6">
      <t>クミアイ</t>
    </rPh>
    <rPh sb="7" eb="9">
      <t>リンサン</t>
    </rPh>
    <rPh sb="9" eb="10">
      <t>ブツ</t>
    </rPh>
    <rPh sb="10" eb="12">
      <t>サイバイ</t>
    </rPh>
    <rPh sb="12" eb="14">
      <t>トクベツ</t>
    </rPh>
    <rPh sb="14" eb="16">
      <t>カイケイ</t>
    </rPh>
    <phoneticPr fontId="2"/>
  </si>
  <si>
    <t>大滝山林組合（高取山森林空間利活用特別会計）</t>
    <rPh sb="0" eb="4">
      <t>オオタキサンリン</t>
    </rPh>
    <rPh sb="4" eb="6">
      <t>クミアイ</t>
    </rPh>
    <rPh sb="7" eb="10">
      <t>タカトリヤマ</t>
    </rPh>
    <rPh sb="10" eb="12">
      <t>シンリン</t>
    </rPh>
    <rPh sb="12" eb="14">
      <t>クウカン</t>
    </rPh>
    <rPh sb="14" eb="17">
      <t>リカツヨウ</t>
    </rPh>
    <rPh sb="17" eb="19">
      <t>トクベツ</t>
    </rPh>
    <rPh sb="19" eb="21">
      <t>カイケイ</t>
    </rPh>
    <phoneticPr fontId="2"/>
  </si>
  <si>
    <t>彦根市犬上郡営林組合</t>
    <rPh sb="0" eb="3">
      <t>ヒコネシ</t>
    </rPh>
    <rPh sb="3" eb="6">
      <t>イヌカミグン</t>
    </rPh>
    <rPh sb="6" eb="8">
      <t>エイリン</t>
    </rPh>
    <rPh sb="8" eb="10">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</si>
  <si>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</si>
  <si>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</si>
  <si>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滋賀県市町村職員研修センター</t>
    <rPh sb="0" eb="3">
      <t>シガケン</t>
    </rPh>
    <rPh sb="3" eb="6">
      <t>シチョウソン</t>
    </rPh>
    <rPh sb="6" eb="8">
      <t>ショクイン</t>
    </rPh>
    <rPh sb="8" eb="10">
      <t>ケンシュウ</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</si>
  <si>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9">
      <t>イッパンカイケイ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</si>
  <si>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</si>
  <si>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びわ湖東部中核工業団地公共緑地維持管理基金</t>
    <rPh sb="3" eb="5">
      <t>トウブ</t>
    </rPh>
    <rPh sb="5" eb="7">
      <t>チュウカク</t>
    </rPh>
    <rPh sb="7" eb="9">
      <t>コウギョウ</t>
    </rPh>
    <rPh sb="9" eb="11">
      <t>ダンチ</t>
    </rPh>
    <rPh sb="11" eb="13">
      <t>コウキョウ</t>
    </rPh>
    <rPh sb="13" eb="15">
      <t>リョクチ</t>
    </rPh>
    <rPh sb="15" eb="17">
      <t>イジ</t>
    </rPh>
    <rPh sb="17" eb="19">
      <t>カンリ</t>
    </rPh>
    <rPh sb="19" eb="21">
      <t>キキン</t>
    </rPh>
    <phoneticPr fontId="2"/>
  </si>
  <si>
    <t>社会福祉基金</t>
    <rPh sb="0" eb="2">
      <t>シャカイ</t>
    </rPh>
    <rPh sb="2" eb="4">
      <t>フクシ</t>
    </rPh>
    <rPh sb="4" eb="6">
      <t>キキン</t>
    </rPh>
    <phoneticPr fontId="2"/>
  </si>
  <si>
    <t>まちづくり基金</t>
    <rPh sb="5" eb="7">
      <t>キキン</t>
    </rPh>
    <phoneticPr fontId="2"/>
  </si>
  <si>
    <t>育英事業基金</t>
    <rPh sb="0" eb="2">
      <t>イクエイ</t>
    </rPh>
    <rPh sb="2" eb="4">
      <t>ジギョウ</t>
    </rPh>
    <rPh sb="4" eb="6">
      <t>キキン</t>
    </rPh>
    <phoneticPr fontId="2"/>
  </si>
  <si>
    <t>-</t>
    <phoneticPr fontId="2"/>
  </si>
  <si>
    <t>-</t>
    <phoneticPr fontId="2"/>
  </si>
  <si>
    <t>公共施設等維持管理基金</t>
    <rPh sb="0" eb="11">
      <t>コウキョウシセツトウイジカンリキキン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</si>
</sst>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3A3C-46B9-A85A-598B3ABB13C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96862</c:v>
                </c:pt>
                <c:pt idx="1">
                  <c:v>71833</c:v>
                </c:pt>
                <c:pt idx="2">
                  <c:v>73221</c:v>
                </c:pt>
                <c:pt idx="3">
                  <c:v>139216</c:v>
                </c:pt>
                <c:pt idx="4">
                  <c:v>152503</c:v>
                </c:pt>
              </c:numCache>
            </c:numRef>
          </c:val>
          <c:smooth val="0"/>
          <c:extLst>
            <c:ext xmlns:c16="http://schemas.microsoft.com/office/drawing/2014/chart" uri="{C3380CC4-5D6E-409C-BE32-E72D297353CC}">
              <c16:uniqueId val="{00000001-3A3C-46B9-A85A-598B3ABB13C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9.0299999999999994</c:v>
                </c:pt>
                <c:pt idx="1">
                  <c:v>7.71</c:v>
                </c:pt>
                <c:pt idx="2">
                  <c:v>6.87</c:v>
                </c:pt>
                <c:pt idx="3">
                  <c:v>9.9600000000000009</c:v>
                </c:pt>
                <c:pt idx="4">
                  <c:v>7.94</c:v>
                </c:pt>
              </c:numCache>
            </c:numRef>
          </c:val>
          <c:extLst>
            <c:ext xmlns:c16="http://schemas.microsoft.com/office/drawing/2014/chart" uri="{C3380CC4-5D6E-409C-BE32-E72D297353CC}">
              <c16:uniqueId val="{00000000-EEC6-48C7-803B-ECF7B29466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35.64</c:v>
                </c:pt>
                <c:pt idx="1">
                  <c:v>33.450000000000003</c:v>
                </c:pt>
                <c:pt idx="2">
                  <c:v>42.4</c:v>
                </c:pt>
                <c:pt idx="3">
                  <c:v>37.049999999999997</c:v>
                </c:pt>
                <c:pt idx="4">
                  <c:v>33.58</c:v>
                </c:pt>
              </c:numCache>
            </c:numRef>
          </c:val>
          <c:extLst>
            <c:ext xmlns:c16="http://schemas.microsoft.com/office/drawing/2014/chart" uri="{C3380CC4-5D6E-409C-BE32-E72D297353CC}">
              <c16:uniqueId val="{00000001-EEC6-48C7-803B-ECF7B29466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4.6100000000000003</c:v>
                </c:pt>
                <c:pt idx="1">
                  <c:v>-0.73</c:v>
                </c:pt>
                <c:pt idx="2">
                  <c:v>11.4</c:v>
                </c:pt>
                <c:pt idx="3">
                  <c:v>-4.7699999999999996</c:v>
                </c:pt>
                <c:pt idx="4">
                  <c:v>-4.34</c:v>
                </c:pt>
              </c:numCache>
            </c:numRef>
          </c:val>
          <c:smooth val="0"/>
          <c:extLst>
            <c:ext xmlns:c16="http://schemas.microsoft.com/office/drawing/2014/chart" uri="{C3380CC4-5D6E-409C-BE32-E72D297353CC}">
              <c16:uniqueId val="{00000002-EEC6-48C7-803B-ECF7B29466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1.53</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45B7-4340-AE7C-2319D00FE3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B7-4340-AE7C-2319D00FE3E2}"/>
            </c:ext>
          </c:extLst>
        </c:ser>
        <c:ser>
          <c:idx val="2"/>
          <c:order val="2"/>
          <c:tx>
            <c:strRef>
              <c:f>データシート!$A$29</c:f>
              <c:strCache>
                <c:ptCount val="1"/>
                <c:pt idx="0">
                  <c:v>育英事業特別会計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5B7-4340-AE7C-2319D00FE3E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3-45B7-4340-AE7C-2319D00FE3E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0.08</c:v>
                </c:pt>
                <c:pt idx="4">
                  <c:v>#N/A</c:v>
                </c:pt>
                <c:pt idx="5">
                  <c:v>0.05</c:v>
                </c:pt>
                <c:pt idx="6">
                  <c:v>#N/A</c:v>
                </c:pt>
                <c:pt idx="7">
                  <c:v>0</c:v>
                </c:pt>
                <c:pt idx="8">
                  <c:v>#N/A</c:v>
                </c:pt>
                <c:pt idx="9">
                  <c:v>0.37</c:v>
                </c:pt>
              </c:numCache>
            </c:numRef>
          </c:val>
          <c:extLst>
            <c:ext xmlns:c16="http://schemas.microsoft.com/office/drawing/2014/chart" uri="{C3380CC4-5D6E-409C-BE32-E72D297353CC}">
              <c16:uniqueId val="{00000004-45B7-4340-AE7C-2319D00FE3E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0.92</c:v>
                </c:pt>
                <c:pt idx="4">
                  <c:v>#N/A</c:v>
                </c:pt>
                <c:pt idx="5">
                  <c:v>1.36</c:v>
                </c:pt>
                <c:pt idx="6">
                  <c:v>#N/A</c:v>
                </c:pt>
                <c:pt idx="7">
                  <c:v>1.41</c:v>
                </c:pt>
                <c:pt idx="8">
                  <c:v>#N/A</c:v>
                </c:pt>
                <c:pt idx="9">
                  <c:v>0.53</c:v>
                </c:pt>
              </c:numCache>
            </c:numRef>
          </c:val>
          <c:extLst>
            <c:ext xmlns:c16="http://schemas.microsoft.com/office/drawing/2014/chart" uri="{C3380CC4-5D6E-409C-BE32-E72D297353CC}">
              <c16:uniqueId val="{00000005-45B7-4340-AE7C-2319D00FE3E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1.44</c:v>
                </c:pt>
                <c:pt idx="4">
                  <c:v>#N/A</c:v>
                </c:pt>
                <c:pt idx="5">
                  <c:v>1.92</c:v>
                </c:pt>
                <c:pt idx="6">
                  <c:v>#N/A</c:v>
                </c:pt>
                <c:pt idx="7">
                  <c:v>2.36</c:v>
                </c:pt>
                <c:pt idx="8">
                  <c:v>#N/A</c:v>
                </c:pt>
                <c:pt idx="9">
                  <c:v>1.54</c:v>
                </c:pt>
              </c:numCache>
            </c:numRef>
          </c:val>
          <c:extLst>
            <c:ext xmlns:c16="http://schemas.microsoft.com/office/drawing/2014/chart" uri="{C3380CC4-5D6E-409C-BE32-E72D297353CC}">
              <c16:uniqueId val="{00000006-45B7-4340-AE7C-2319D00FE3E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0.63</c:v>
                </c:pt>
                <c:pt idx="4">
                  <c:v>#N/A</c:v>
                </c:pt>
                <c:pt idx="5">
                  <c:v>0.86</c:v>
                </c:pt>
                <c:pt idx="6">
                  <c:v>#N/A</c:v>
                </c:pt>
                <c:pt idx="7">
                  <c:v>1.38</c:v>
                </c:pt>
                <c:pt idx="8">
                  <c:v>#N/A</c:v>
                </c:pt>
                <c:pt idx="9">
                  <c:v>1.67</c:v>
                </c:pt>
              </c:numCache>
            </c:numRef>
          </c:val>
          <c:extLst>
            <c:ext xmlns:c16="http://schemas.microsoft.com/office/drawing/2014/chart" uri="{C3380CC4-5D6E-409C-BE32-E72D297353CC}">
              <c16:uniqueId val="{00000007-45B7-4340-AE7C-2319D00FE3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9.01</c:v>
                </c:pt>
                <c:pt idx="2">
                  <c:v>#N/A</c:v>
                </c:pt>
                <c:pt idx="3">
                  <c:v>7.69</c:v>
                </c:pt>
                <c:pt idx="4">
                  <c:v>#N/A</c:v>
                </c:pt>
                <c:pt idx="5">
                  <c:v>6.85</c:v>
                </c:pt>
                <c:pt idx="6">
                  <c:v>#N/A</c:v>
                </c:pt>
                <c:pt idx="7">
                  <c:v>9.94</c:v>
                </c:pt>
                <c:pt idx="8">
                  <c:v>#N/A</c:v>
                </c:pt>
                <c:pt idx="9">
                  <c:v>7.93</c:v>
                </c:pt>
              </c:numCache>
            </c:numRef>
          </c:val>
          <c:extLst>
            <c:ext xmlns:c16="http://schemas.microsoft.com/office/drawing/2014/chart" uri="{C3380CC4-5D6E-409C-BE32-E72D297353CC}">
              <c16:uniqueId val="{00000008-45B7-4340-AE7C-2319D00FE3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16.43</c:v>
                </c:pt>
                <c:pt idx="2">
                  <c:v>#N/A</c:v>
                </c:pt>
                <c:pt idx="3">
                  <c:v>16.850000000000001</c:v>
                </c:pt>
                <c:pt idx="4">
                  <c:v>#N/A</c:v>
                </c:pt>
                <c:pt idx="5">
                  <c:v>17.649999999999999</c:v>
                </c:pt>
                <c:pt idx="6">
                  <c:v>#N/A</c:v>
                </c:pt>
                <c:pt idx="7">
                  <c:v>20.99</c:v>
                </c:pt>
                <c:pt idx="8">
                  <c:v>#N/A</c:v>
                </c:pt>
                <c:pt idx="9">
                  <c:v>22.14</c:v>
                </c:pt>
              </c:numCache>
            </c:numRef>
          </c:val>
          <c:extLst>
            <c:ext xmlns:c16="http://schemas.microsoft.com/office/drawing/2014/chart" uri="{C3380CC4-5D6E-409C-BE32-E72D297353CC}">
              <c16:uniqueId val="{00000009-45B7-4340-AE7C-2319D00FE3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438</c:v>
                </c:pt>
                <c:pt idx="5">
                  <c:v>439</c:v>
                </c:pt>
                <c:pt idx="8">
                  <c:v>439</c:v>
                </c:pt>
                <c:pt idx="11">
                  <c:v>416</c:v>
                </c:pt>
                <c:pt idx="14">
                  <c:v>408</c:v>
                </c:pt>
              </c:numCache>
            </c:numRef>
          </c:val>
          <c:extLst>
            <c:ext xmlns:c16="http://schemas.microsoft.com/office/drawing/2014/chart" uri="{C3380CC4-5D6E-409C-BE32-E72D297353CC}">
              <c16:uniqueId val="{00000000-1F01-4FDB-95C7-1DB862749C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01-4FDB-95C7-1DB862749C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4</c:v>
                </c:pt>
                <c:pt idx="6">
                  <c:v>3</c:v>
                </c:pt>
                <c:pt idx="9">
                  <c:v>3</c:v>
                </c:pt>
                <c:pt idx="12">
                  <c:v>3</c:v>
                </c:pt>
              </c:numCache>
            </c:numRef>
          </c:val>
          <c:extLst>
            <c:ext xmlns:c16="http://schemas.microsoft.com/office/drawing/2014/chart" uri="{C3380CC4-5D6E-409C-BE32-E72D297353CC}">
              <c16:uniqueId val="{00000002-1F01-4FDB-95C7-1DB862749C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c:v>
                </c:pt>
                <c:pt idx="3">
                  <c:v>4</c:v>
                </c:pt>
                <c:pt idx="6">
                  <c:v>4</c:v>
                </c:pt>
                <c:pt idx="9">
                  <c:v>4</c:v>
                </c:pt>
                <c:pt idx="12">
                  <c:v>4</c:v>
                </c:pt>
              </c:numCache>
            </c:numRef>
          </c:val>
          <c:extLst>
            <c:ext xmlns:c16="http://schemas.microsoft.com/office/drawing/2014/chart" uri="{C3380CC4-5D6E-409C-BE32-E72D297353CC}">
              <c16:uniqueId val="{00000003-1F01-4FDB-95C7-1DB862749C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170</c:v>
                </c:pt>
                <c:pt idx="3">
                  <c:v>143</c:v>
                </c:pt>
                <c:pt idx="6">
                  <c:v>136</c:v>
                </c:pt>
                <c:pt idx="9">
                  <c:v>124</c:v>
                </c:pt>
                <c:pt idx="12">
                  <c:v>114</c:v>
                </c:pt>
              </c:numCache>
            </c:numRef>
          </c:val>
          <c:extLst>
            <c:ext xmlns:c16="http://schemas.microsoft.com/office/drawing/2014/chart" uri="{C3380CC4-5D6E-409C-BE32-E72D297353CC}">
              <c16:uniqueId val="{00000004-1F01-4FDB-95C7-1DB862749C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01-4FDB-95C7-1DB862749C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01-4FDB-95C7-1DB862749C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465</c:v>
                </c:pt>
                <c:pt idx="3">
                  <c:v>482</c:v>
                </c:pt>
                <c:pt idx="6">
                  <c:v>515</c:v>
                </c:pt>
                <c:pt idx="9">
                  <c:v>501</c:v>
                </c:pt>
                <c:pt idx="12">
                  <c:v>468</c:v>
                </c:pt>
              </c:numCache>
            </c:numRef>
          </c:val>
          <c:extLst>
            <c:ext xmlns:c16="http://schemas.microsoft.com/office/drawing/2014/chart" uri="{C3380CC4-5D6E-409C-BE32-E72D297353CC}">
              <c16:uniqueId val="{00000007-1F01-4FDB-95C7-1DB862749C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204</c:v>
                </c:pt>
                <c:pt idx="2">
                  <c:v>#N/A</c:v>
                </c:pt>
                <c:pt idx="3">
                  <c:v>#N/A</c:v>
                </c:pt>
                <c:pt idx="4">
                  <c:v>194</c:v>
                </c:pt>
                <c:pt idx="5">
                  <c:v>#N/A</c:v>
                </c:pt>
                <c:pt idx="6">
                  <c:v>#N/A</c:v>
                </c:pt>
                <c:pt idx="7">
                  <c:v>219</c:v>
                </c:pt>
                <c:pt idx="8">
                  <c:v>#N/A</c:v>
                </c:pt>
                <c:pt idx="9">
                  <c:v>#N/A</c:v>
                </c:pt>
                <c:pt idx="10">
                  <c:v>216</c:v>
                </c:pt>
                <c:pt idx="11">
                  <c:v>#N/A</c:v>
                </c:pt>
                <c:pt idx="12">
                  <c:v>#N/A</c:v>
                </c:pt>
                <c:pt idx="13">
                  <c:v>181</c:v>
                </c:pt>
                <c:pt idx="14">
                  <c:v>#N/A</c:v>
                </c:pt>
              </c:numCache>
            </c:numRef>
          </c:val>
          <c:smooth val="0"/>
          <c:extLst>
            <c:ext xmlns:c16="http://schemas.microsoft.com/office/drawing/2014/chart" uri="{C3380CC4-5D6E-409C-BE32-E72D297353CC}">
              <c16:uniqueId val="{00000008-1F01-4FDB-95C7-1DB862749C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5064</c:v>
                </c:pt>
                <c:pt idx="5">
                  <c:v>4969</c:v>
                </c:pt>
                <c:pt idx="8">
                  <c:v>4882</c:v>
                </c:pt>
                <c:pt idx="11">
                  <c:v>4623</c:v>
                </c:pt>
                <c:pt idx="14">
                  <c:v>4519</c:v>
                </c:pt>
              </c:numCache>
            </c:numRef>
          </c:val>
          <c:extLst>
            <c:ext xmlns:c16="http://schemas.microsoft.com/office/drawing/2014/chart" uri="{C3380CC4-5D6E-409C-BE32-E72D297353CC}">
              <c16:uniqueId val="{00000000-34DB-41BF-BA12-8B78FC0F73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4DB-41BF-BA12-8B78FC0F73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1822</c:v>
                </c:pt>
                <c:pt idx="5">
                  <c:v>1897</c:v>
                </c:pt>
                <c:pt idx="8">
                  <c:v>2299</c:v>
                </c:pt>
                <c:pt idx="11">
                  <c:v>2076</c:v>
                </c:pt>
                <c:pt idx="14">
                  <c:v>2401</c:v>
                </c:pt>
              </c:numCache>
            </c:numRef>
          </c:val>
          <c:extLst>
            <c:ext xmlns:c16="http://schemas.microsoft.com/office/drawing/2014/chart" uri="{C3380CC4-5D6E-409C-BE32-E72D297353CC}">
              <c16:uniqueId val="{00000002-34DB-41BF-BA12-8B78FC0F73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DB-41BF-BA12-8B78FC0F73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DB-41BF-BA12-8B78FC0F73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DB-41BF-BA12-8B78FC0F73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c:v>
                </c:pt>
                <c:pt idx="3">
                  <c:v>800</c:v>
                </c:pt>
                <c:pt idx="6">
                  <c:v>776</c:v>
                </c:pt>
                <c:pt idx="9">
                  <c:v>769</c:v>
                </c:pt>
                <c:pt idx="12">
                  <c:v>768</c:v>
                </c:pt>
              </c:numCache>
            </c:numRef>
          </c:val>
          <c:extLst>
            <c:ext xmlns:c16="http://schemas.microsoft.com/office/drawing/2014/chart" uri="{C3380CC4-5D6E-409C-BE32-E72D297353CC}">
              <c16:uniqueId val="{00000006-34DB-41BF-BA12-8B78FC0F73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c:v>
                </c:pt>
                <c:pt idx="3">
                  <c:v>23</c:v>
                </c:pt>
                <c:pt idx="6">
                  <c:v>21</c:v>
                </c:pt>
                <c:pt idx="9">
                  <c:v>19</c:v>
                </c:pt>
                <c:pt idx="12">
                  <c:v>23</c:v>
                </c:pt>
              </c:numCache>
            </c:numRef>
          </c:val>
          <c:extLst>
            <c:ext xmlns:c16="http://schemas.microsoft.com/office/drawing/2014/chart" uri="{C3380CC4-5D6E-409C-BE32-E72D297353CC}">
              <c16:uniqueId val="{00000007-34DB-41BF-BA12-8B78FC0F73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2346</c:v>
                </c:pt>
                <c:pt idx="3">
                  <c:v>2258</c:v>
                </c:pt>
                <c:pt idx="6">
                  <c:v>1870</c:v>
                </c:pt>
                <c:pt idx="9">
                  <c:v>1690</c:v>
                </c:pt>
                <c:pt idx="12">
                  <c:v>1565</c:v>
                </c:pt>
              </c:numCache>
            </c:numRef>
          </c:val>
          <c:extLst>
            <c:ext xmlns:c16="http://schemas.microsoft.com/office/drawing/2014/chart" uri="{C3380CC4-5D6E-409C-BE32-E72D297353CC}">
              <c16:uniqueId val="{00000008-34DB-41BF-BA12-8B78FC0F73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c:v>
                </c:pt>
                <c:pt idx="3">
                  <c:v>27</c:v>
                </c:pt>
                <c:pt idx="6">
                  <c:v>24</c:v>
                </c:pt>
                <c:pt idx="9">
                  <c:v>21</c:v>
                </c:pt>
                <c:pt idx="12">
                  <c:v>19</c:v>
                </c:pt>
              </c:numCache>
            </c:numRef>
          </c:val>
          <c:extLst>
            <c:ext xmlns:c16="http://schemas.microsoft.com/office/drawing/2014/chart" uri="{C3380CC4-5D6E-409C-BE32-E72D297353CC}">
              <c16:uniqueId val="{00000009-34DB-41BF-BA12-8B78FC0F73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5280</c:v>
                </c:pt>
                <c:pt idx="3">
                  <c:v>5240</c:v>
                </c:pt>
                <c:pt idx="6">
                  <c:v>5174</c:v>
                </c:pt>
                <c:pt idx="9">
                  <c:v>5122</c:v>
                </c:pt>
                <c:pt idx="12">
                  <c:v>5073</c:v>
                </c:pt>
              </c:numCache>
            </c:numRef>
          </c:val>
          <c:extLst>
            <c:ext xmlns:c16="http://schemas.microsoft.com/office/drawing/2014/chart" uri="{C3380CC4-5D6E-409C-BE32-E72D297353CC}">
              <c16:uniqueId val="{0000000A-34DB-41BF-BA12-8B78FC0F73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1567</c:v>
                </c:pt>
                <c:pt idx="2">
                  <c:v>#N/A</c:v>
                </c:pt>
                <c:pt idx="3">
                  <c:v>#N/A</c:v>
                </c:pt>
                <c:pt idx="4">
                  <c:v>1481</c:v>
                </c:pt>
                <c:pt idx="5">
                  <c:v>#N/A</c:v>
                </c:pt>
                <c:pt idx="6">
                  <c:v>#N/A</c:v>
                </c:pt>
                <c:pt idx="7">
                  <c:v>683</c:v>
                </c:pt>
                <c:pt idx="8">
                  <c:v>#N/A</c:v>
                </c:pt>
                <c:pt idx="9">
                  <c:v>#N/A</c:v>
                </c:pt>
                <c:pt idx="10">
                  <c:v>922</c:v>
                </c:pt>
                <c:pt idx="11">
                  <c:v>#N/A</c:v>
                </c:pt>
                <c:pt idx="12">
                  <c:v>#N/A</c:v>
                </c:pt>
                <c:pt idx="13">
                  <c:v>527</c:v>
                </c:pt>
                <c:pt idx="14">
                  <c:v>#N/A</c:v>
                </c:pt>
              </c:numCache>
            </c:numRef>
          </c:val>
          <c:smooth val="0"/>
          <c:extLst>
            <c:ext xmlns:c16="http://schemas.microsoft.com/office/drawing/2014/chart" uri="{C3380CC4-5D6E-409C-BE32-E72D297353CC}">
              <c16:uniqueId val="{0000000B-34DB-41BF-BA12-8B78FC0F73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1485</c:v>
                </c:pt>
                <c:pt idx="1">
                  <c:v>1235</c:v>
                </c:pt>
                <c:pt idx="2">
                  <c:v>1147</c:v>
                </c:pt>
              </c:numCache>
            </c:numRef>
          </c:val>
          <c:extLst>
            <c:ext xmlns:c16="http://schemas.microsoft.com/office/drawing/2014/chart" uri="{C3380CC4-5D6E-409C-BE32-E72D297353CC}">
              <c16:uniqueId val="{00000000-10EC-4036-B93F-9083D02906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c:v>
                </c:pt>
                <c:pt idx="1">
                  <c:v>60</c:v>
                </c:pt>
                <c:pt idx="2">
                  <c:v>77</c:v>
                </c:pt>
              </c:numCache>
            </c:numRef>
          </c:val>
          <c:extLst>
            <c:ext xmlns:c16="http://schemas.microsoft.com/office/drawing/2014/chart" uri="{C3380CC4-5D6E-409C-BE32-E72D297353CC}">
              <c16:uniqueId val="{00000001-10EC-4036-B93F-9083D02906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626</c:v>
                </c:pt>
                <c:pt idx="1">
                  <c:v>648</c:v>
                </c:pt>
                <c:pt idx="2">
                  <c:v>1033</c:v>
                </c:pt>
              </c:numCache>
            </c:numRef>
          </c:val>
          <c:extLst>
            <c:ext xmlns:c16="http://schemas.microsoft.com/office/drawing/2014/chart" uri="{C3380CC4-5D6E-409C-BE32-E72D297353CC}">
              <c16:uniqueId val="{00000002-10EC-4036-B93F-9083D02906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7,418
7,369
135.77
6,351,737
6,032,177
271,172
3,415,560
5,073,372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歳入における町税の割合は、２８．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％となっており、自主財源は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％を占めている。工業団地や大手企業の立地もあり、法人税や事業所にかかる固定資産税への依存が高く、国内外の経済情勢にも左右される。令和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財政力指数は減少したが、類似団体との比較では高水準となっている。税全体の徴収率は９９％台を維持しており、今後も適正な課税と徴収率の維持向上に努め、歳入を確保する。また、普通建設事業については、地方債発行額を償還額以内に抑制し、計画的な地方債発行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139398</xdr:rowOff>
    </xdr:from>
    <xdr:to>
      <xdr:col>23</xdr:col>
      <xdr:colOff>133350</xdr:colOff>
      <xdr:row>42</xdr:row>
      <xdr:rowOff>13909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168848"/>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164996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65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81945</xdr:rowOff>
    </xdr:from>
    <xdr:to>
      <xdr:col>19</xdr:col>
      <xdr:colOff>133350</xdr:colOff>
      <xdr:row>41</xdr:row>
      <xdr:rowOff>139398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81945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1512</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134559</xdr:rowOff>
    </xdr:from>
    <xdr:to>
      <xdr:col>23</xdr:col>
      <xdr:colOff>184150</xdr:colOff>
      <xdr:row>42</xdr:row>
      <xdr:rowOff>64709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151086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0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88598</xdr:rowOff>
    </xdr:from>
    <xdr:to>
      <xdr:col>19</xdr:col>
      <xdr:colOff>184150</xdr:colOff>
      <xdr:row>42</xdr:row>
      <xdr:rowOff>18748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28925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31145</xdr:rowOff>
    </xdr:from>
    <xdr:to>
      <xdr:col>15</xdr:col>
      <xdr:colOff>133350</xdr:colOff>
      <xdr:row>41</xdr:row>
      <xdr:rowOff>132745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142922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122162</xdr:rowOff>
    </xdr:from>
    <xdr:to>
      <xdr:col>7</xdr:col>
      <xdr:colOff>31750</xdr:colOff>
      <xdr:row>41</xdr:row>
      <xdr:rowOff>52312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62489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等の経常支出の減少、固定資産税等の町税、普通交付税の増加により、数値は前値度から１．２ポイント改善することとなった。今後、公共施設の維持補修費や運営経費等が増加傾向にあることから、引き続き税収入を確保しつつ、計画的な地方債の発行、人件費の抑制、施設管理経費等の抑制に努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148061</xdr:rowOff>
    </xdr:from>
    <xdr:to>
      <xdr:col>23</xdr:col>
      <xdr:colOff>133350</xdr:colOff>
      <xdr:row>61</xdr:row>
      <xdr:rowOff>741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43506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741</xdr:rowOff>
    </xdr:from>
    <xdr:to>
      <xdr:col>19</xdr:col>
      <xdr:colOff>133350</xdr:colOff>
      <xdr:row>61</xdr:row>
      <xdr:rowOff>10795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5919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10795</xdr:rowOff>
    </xdr:from>
    <xdr:to>
      <xdr:col>15</xdr:col>
      <xdr:colOff>82550</xdr:colOff>
      <xdr:row>61</xdr:row>
      <xdr:rowOff>151554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6924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129434</xdr:rowOff>
    </xdr:from>
    <xdr:to>
      <xdr:col>11</xdr:col>
      <xdr:colOff>31750</xdr:colOff>
      <xdr:row>61</xdr:row>
      <xdr:rowOff>151554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87884"/>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97261</xdr:rowOff>
    </xdr:from>
    <xdr:to>
      <xdr:col>23</xdr:col>
      <xdr:colOff>184150</xdr:colOff>
      <xdr:row>61</xdr:row>
      <xdr:rowOff>27411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3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113788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121391</xdr:rowOff>
    </xdr:from>
    <xdr:to>
      <xdr:col>19</xdr:col>
      <xdr:colOff>184150</xdr:colOff>
      <xdr:row>61</xdr:row>
      <xdr:rowOff>51541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61718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7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46372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4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78634</xdr:rowOff>
    </xdr:from>
    <xdr:to>
      <xdr:col>7</xdr:col>
      <xdr:colOff>31750</xdr:colOff>
      <xdr:row>62</xdr:row>
      <xdr:rowOff>8784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165011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[287,889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加し、全国および県平均と比較すると高い水準にある。維持補修費は小中学校の施設維持補修等の減により９．５ポイント減少したが、人件費は人事院勧告に基づく給与・手当の増により７．５ポイント増加し、物件費はふるさと納税に係る委託経費の増、ため池耐震対策調査業務委託の増などで１２．０ポイント増加している。人口規模に比して公共施設が比較的多いことが数値を高止まりさせている主要因であるが、引き続き職員定数管理を適正に行うとともに、正規、非正規を問わず適正な職員配置、委託業務の見直し、施設の合理化や維持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124980</xdr:rowOff>
    </xdr:from>
    <xdr:to>
      <xdr:col>23</xdr:col>
      <xdr:colOff>133350</xdr:colOff>
      <xdr:row>81</xdr:row>
      <xdr:rowOff>144776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12430"/>
          <a:ext cx="838200" cy="1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129553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1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110999</xdr:rowOff>
    </xdr:from>
    <xdr:to>
      <xdr:col>19</xdr:col>
      <xdr:colOff>133350</xdr:colOff>
      <xdr:row>81</xdr:row>
      <xdr:rowOff>124980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98449"/>
          <a:ext cx="889000" cy="1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110999</xdr:rowOff>
    </xdr:from>
    <xdr:to>
      <xdr:col>15</xdr:col>
      <xdr:colOff>82550</xdr:colOff>
      <xdr:row>81</xdr:row>
      <xdr:rowOff>114409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98449"/>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87278</xdr:rowOff>
    </xdr:from>
    <xdr:to>
      <xdr:col>11</xdr:col>
      <xdr:colOff>31750</xdr:colOff>
      <xdr:row>81</xdr:row>
      <xdr:rowOff>114409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74728"/>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93976</xdr:rowOff>
    </xdr:from>
    <xdr:to>
      <xdr:col>23</xdr:col>
      <xdr:colOff>184150</xdr:colOff>
      <xdr:row>82</xdr:row>
      <xdr:rowOff>24126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8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15253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74180</xdr:rowOff>
    </xdr:from>
    <xdr:to>
      <xdr:col>19</xdr:col>
      <xdr:colOff>184150</xdr:colOff>
      <xdr:row>82</xdr:row>
      <xdr:rowOff>4330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3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60199</xdr:rowOff>
    </xdr:from>
    <xdr:to>
      <xdr:col>15</xdr:col>
      <xdr:colOff>133350</xdr:colOff>
      <xdr:row>81</xdr:row>
      <xdr:rowOff>161799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4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1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63609</xdr:rowOff>
    </xdr:from>
    <xdr:to>
      <xdr:col>11</xdr:col>
      <xdr:colOff>82550</xdr:colOff>
      <xdr:row>81</xdr:row>
      <xdr:rowOff>165209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1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36478</xdr:rowOff>
    </xdr:from>
    <xdr:to>
      <xdr:col>7</xdr:col>
      <xdr:colOff>31750</xdr:colOff>
      <xdr:row>81</xdr:row>
      <xdr:rowOff>138078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148255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9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本町の指数は、前年度と比較し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ポイント増加となった。要因としては、５級職員の増加が挙げられる。</a:t>
          </a:r>
        </a:p>
        <a:p>
          <a:r>
            <a:rPr kumimoji="1" lang="ja-JP" altLang="en-US" sz="1300">
              <a:latin typeface="ＭＳ Ｐゴシック" panose="020B0600070205080204" pitchFamily="50" charset="-128"/>
              <a:ea typeface="ＭＳ Ｐゴシック" panose="020B0600070205080204" pitchFamily="50" charset="-128"/>
            </a:rPr>
            <a:t>　人事院勧告に基づいた給与体系を維持しているものの、全国町村平均と比較し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ポイント高い状況にある。</a:t>
          </a:r>
        </a:p>
        <a:p>
          <a:r>
            <a:rPr kumimoji="1" lang="ja-JP" altLang="en-US" sz="1300">
              <a:latin typeface="ＭＳ Ｐゴシック" panose="020B0600070205080204" pitchFamily="50" charset="-128"/>
              <a:ea typeface="ＭＳ Ｐゴシック" panose="020B0600070205080204" pitchFamily="50" charset="-128"/>
            </a:rPr>
            <a:t>　今後は、業務体制の見直しの中で、各職階の人数についても見直しを行い適正な人員配置を行っていく。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131234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93761"/>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77611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9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77611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168628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85434"/>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113188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人口は減少したものの、職員数については、前年度と比較し１名減となったことから、前年度比</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近年は、保育所等への入所申込も増加傾向にあり、行政サービスの充実のため、保育士の増員が必要な状況となっている。</a:t>
          </a:r>
        </a:p>
        <a:p>
          <a:r>
            <a:rPr kumimoji="1" lang="ja-JP" altLang="en-US" sz="1300">
              <a:latin typeface="ＭＳ Ｐゴシック" panose="020B0600070205080204" pitchFamily="50" charset="-128"/>
              <a:ea typeface="ＭＳ Ｐゴシック" panose="020B0600070205080204" pitchFamily="50" charset="-128"/>
            </a:rPr>
            <a:t>　このことから、令和６年度以降も保育士の増員を行う必要があり、当面は職員数の増加が見込まれるが、事務事業の見直しを継続的に行い定員管理の適正化を図る。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147256</xdr:rowOff>
    </xdr:from>
    <xdr:to>
      <xdr:col>81</xdr:col>
      <xdr:colOff>44450</xdr:colOff>
      <xdr:row>60</xdr:row>
      <xdr:rowOff>149669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43425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143034</xdr:rowOff>
    </xdr:from>
    <xdr:to>
      <xdr:col>77</xdr:col>
      <xdr:colOff>44450</xdr:colOff>
      <xdr:row>60</xdr:row>
      <xdr:rowOff>149669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30034"/>
          <a:ext cx="889000" cy="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137001</xdr:rowOff>
    </xdr:from>
    <xdr:to>
      <xdr:col>72</xdr:col>
      <xdr:colOff>203200</xdr:colOff>
      <xdr:row>60</xdr:row>
      <xdr:rowOff>143034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400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117094</xdr:rowOff>
    </xdr:from>
    <xdr:to>
      <xdr:col>68</xdr:col>
      <xdr:colOff>152400</xdr:colOff>
      <xdr:row>60</xdr:row>
      <xdr:rowOff>137001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4094"/>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159973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3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68533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98869</xdr:rowOff>
    </xdr:from>
    <xdr:to>
      <xdr:col>77</xdr:col>
      <xdr:colOff>95250</xdr:colOff>
      <xdr:row>61</xdr:row>
      <xdr:rowOff>29019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13796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72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92234</xdr:rowOff>
    </xdr:from>
    <xdr:to>
      <xdr:col>73</xdr:col>
      <xdr:colOff>44450</xdr:colOff>
      <xdr:row>61</xdr:row>
      <xdr:rowOff>22384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7161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65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86201</xdr:rowOff>
    </xdr:from>
    <xdr:to>
      <xdr:col>68</xdr:col>
      <xdr:colOff>203200</xdr:colOff>
      <xdr:row>61</xdr:row>
      <xdr:rowOff>16351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5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66294</xdr:rowOff>
    </xdr:from>
    <xdr:to>
      <xdr:col>64</xdr:col>
      <xdr:colOff>152400</xdr:colOff>
      <xdr:row>60</xdr:row>
      <xdr:rowOff>167894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152671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終了に伴う元利償還金の減少、下水道事業会計の地方公営企業法適用による公営企業債の元利償還金に対する繰入金の減少により、比率を良化させ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42418</xdr:rowOff>
    </xdr:from>
    <xdr:to>
      <xdr:col>81</xdr:col>
      <xdr:colOff>44450</xdr:colOff>
      <xdr:row>41</xdr:row>
      <xdr:rowOff>56896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70718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56896</xdr:rowOff>
    </xdr:from>
    <xdr:to>
      <xdr:col>77</xdr:col>
      <xdr:colOff>44450</xdr:colOff>
      <xdr:row>41</xdr:row>
      <xdr:rowOff>66548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863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66548</xdr:rowOff>
    </xdr:from>
    <xdr:to>
      <xdr:col>72</xdr:col>
      <xdr:colOff>203200</xdr:colOff>
      <xdr:row>41</xdr:row>
      <xdr:rowOff>71374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9599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71374</xdr:rowOff>
    </xdr:from>
    <xdr:to>
      <xdr:col>68</xdr:col>
      <xdr:colOff>152400</xdr:colOff>
      <xdr:row>41</xdr:row>
      <xdr:rowOff>85852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10082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163068</xdr:rowOff>
    </xdr:from>
    <xdr:to>
      <xdr:col>81</xdr:col>
      <xdr:colOff>95250</xdr:colOff>
      <xdr:row>41</xdr:row>
      <xdr:rowOff>93218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8145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6096</xdr:rowOff>
    </xdr:from>
    <xdr:to>
      <xdr:col>77</xdr:col>
      <xdr:colOff>95250</xdr:colOff>
      <xdr:row>41</xdr:row>
      <xdr:rowOff>107696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15748</xdr:rowOff>
    </xdr:from>
    <xdr:to>
      <xdr:col>73</xdr:col>
      <xdr:colOff>44450</xdr:colOff>
      <xdr:row>41</xdr:row>
      <xdr:rowOff>117348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127525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20574</xdr:rowOff>
    </xdr:from>
    <xdr:to>
      <xdr:col>68</xdr:col>
      <xdr:colOff>203200</xdr:colOff>
      <xdr:row>41</xdr:row>
      <xdr:rowOff>122174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0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債残高の減少、公営企業繰入見込額の減少により将来負担額は減少し、基準財政需要額算入見込額は減少したものの、公共施設等維持管理基金等へ基金を積み立てたことより充当可能基金が増加したことから、１４．１ポイント良化した。今後、公共施設の老朽化対策や道路整備事業等の公債費に加え、上水道施設の老朽化による企業会計への繰出増加、一部事務組合への公債費支出の増加等も見込まれる。財政状況により基金への積立を行うとともに、公債費抑制のため、計画的な地方債発行に努め、長期的に健全財政が維持できるよう財政運営を行う。</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113998</xdr:rowOff>
    </xdr:from>
    <xdr:to>
      <xdr:col>81</xdr:col>
      <xdr:colOff>44450</xdr:colOff>
      <xdr:row>15</xdr:row>
      <xdr:rowOff>104563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514298"/>
          <a:ext cx="838200" cy="16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169152</xdr:rowOff>
    </xdr:from>
    <xdr:to>
      <xdr:col>77</xdr:col>
      <xdr:colOff>44450</xdr:colOff>
      <xdr:row>15</xdr:row>
      <xdr:rowOff>104563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569452"/>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169152</xdr:rowOff>
    </xdr:from>
    <xdr:to>
      <xdr:col>72</xdr:col>
      <xdr:colOff>203200</xdr:colOff>
      <xdr:row>17</xdr:row>
      <xdr:rowOff>9858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569452"/>
          <a:ext cx="889000" cy="3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9858</xdr:rowOff>
    </xdr:from>
    <xdr:to>
      <xdr:col>68</xdr:col>
      <xdr:colOff>152400</xdr:colOff>
      <xdr:row>17</xdr:row>
      <xdr:rowOff>94887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924508"/>
          <a:ext cx="889000" cy="8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63198</xdr:rowOff>
    </xdr:from>
    <xdr:to>
      <xdr:col>81</xdr:col>
      <xdr:colOff>95250</xdr:colOff>
      <xdr:row>14</xdr:row>
      <xdr:rowOff>164798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46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35275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43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53763</xdr:rowOff>
    </xdr:from>
    <xdr:to>
      <xdr:col>77</xdr:col>
      <xdr:colOff>95250</xdr:colOff>
      <xdr:row>15</xdr:row>
      <xdr:rowOff>155363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140140</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711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118352</xdr:rowOff>
    </xdr:from>
    <xdr:to>
      <xdr:col>73</xdr:col>
      <xdr:colOff>44450</xdr:colOff>
      <xdr:row>15</xdr:row>
      <xdr:rowOff>48502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51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33279</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60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130508</xdr:rowOff>
    </xdr:from>
    <xdr:to>
      <xdr:col>68</xdr:col>
      <xdr:colOff>203200</xdr:colOff>
      <xdr:row>17</xdr:row>
      <xdr:rowOff>60658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8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45435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96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44087</xdr:rowOff>
    </xdr:from>
    <xdr:to>
      <xdr:col>64</xdr:col>
      <xdr:colOff>152400</xdr:colOff>
      <xdr:row>17</xdr:row>
      <xdr:rowOff>145687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9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130464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0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7,418
7,369
135.77
6,351,737
6,032,177
271,172
3,415,560
5,073,372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３．３ポイント高い水準であり、前年度と比較して２．８ポイント高くなっているが、人事院勧告による給与・手当の増、５級職員の増によるものである。地域手当や特別手当等の支給はしておらず、今後においても、適正な定数管理を行うとともに、適正な人員配置、効率的な事務の推進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83566</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2721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26433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46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7634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525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32766</xdr:rowOff>
    </xdr:from>
    <xdr:to>
      <xdr:col>20</xdr:col>
      <xdr:colOff>38100</xdr:colOff>
      <xdr:row>37</xdr:row>
      <xdr:rowOff>134366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119143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１．６ポイント低い水準であり、前年度と比較すると２．９ポイント低くなっている。ふるさと納税収入の増による物件費への充当額の増により、経常一般財源が減少したため、比率は低下した。今後は、体育館、図書館や博物館等の社会教育施設をはじめ、人口規模と比較して多数の公共施設を抱えていることから、施設の合理化、維持管理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0162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54610</xdr:rowOff>
    </xdr:from>
    <xdr:to>
      <xdr:col>73</xdr:col>
      <xdr:colOff>180975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969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20</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5308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xdr:rowOff>
    </xdr:from>
    <xdr:to>
      <xdr:col>65</xdr:col>
      <xdr:colOff>53975</xdr:colOff>
      <xdr:row>20</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93997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１．１ポイント低い水準であり、前年度と比較して０．１ポイント高くなっている。介護給付費が増加したが、臨時財政対策債が減少し、比率は増加した。今後においても、介護事業と保健事業の連携を進め、介護給付が必要な人数の減少を図り、数値上昇の抑制を目指す。　</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13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７ポイント低い水準であり、前年度と比較すると０．３ポイント低くなっている。上下水道事業会計、農業集落排水事業会計への繰出金や社会保障経費にかかる特別会計への繰出金は、今後も増加する傾向にあることから、さらなる経常経費の削減に努める。なお、比率が低下した主な要因は、小中学校施設の維持補修による維持補修費が減少したことであ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170543</xdr:rowOff>
    </xdr:from>
    <xdr:to>
      <xdr:col>82</xdr:col>
      <xdr:colOff>107950</xdr:colOff>
      <xdr:row>55</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428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55</xdr:row>
      <xdr:rowOff>9978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407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148772</xdr:rowOff>
    </xdr:from>
    <xdr:to>
      <xdr:col>69</xdr:col>
      <xdr:colOff>92075</xdr:colOff>
      <xdr:row>57</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4070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119743</xdr:rowOff>
    </xdr:from>
    <xdr:to>
      <xdr:col>82</xdr:col>
      <xdr:colOff>158750</xdr:colOff>
      <xdr:row>55</xdr:row>
      <xdr:rowOff>49893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136270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130628</xdr:rowOff>
    </xdr:from>
    <xdr:to>
      <xdr:col>74</xdr:col>
      <xdr:colOff>31750</xdr:colOff>
      <xdr:row>55</xdr:row>
      <xdr:rowOff>60778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70955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97972</xdr:rowOff>
    </xdr:from>
    <xdr:to>
      <xdr:col>69</xdr:col>
      <xdr:colOff>142875</xdr:colOff>
      <xdr:row>55</xdr:row>
      <xdr:rowOff>28122</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38299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０．９ポイント低い水準であり、前年度と比較すると０．２ポイント低くなっている。公共交通の確保や医療分野等の支出に加え、人口減少対策として、集落づくりや定住・移住支援を充実させており、今後も必要な経費を見極めながら事業を実施していく。個人や団体への補助事業は、見直しを継続し、支出の軽減・適正化を図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38</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4683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51562</xdr:rowOff>
    </xdr:from>
    <xdr:to>
      <xdr:col>69</xdr:col>
      <xdr:colOff>92075</xdr:colOff>
      <xdr:row>38</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9521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49293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22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73914</xdr:rowOff>
    </xdr:from>
    <xdr:to>
      <xdr:col>74</xdr:col>
      <xdr:colOff>31750</xdr:colOff>
      <xdr:row>38</xdr:row>
      <xdr:rowOff>4064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160291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２．２ポイント低い水準であり、前年度と比較して０．７ポイント低くなっている。令和２年度発行の臨時財政対策債や社会資本整備事業に係る地方債の元金償還が始まり、数値上昇の要因となったが、一部の地方債の償還終了により全体の元利償還額が減少したため、比率は減少した。今後においても、償還額を超える地方債発行を行わないよう、計画的な起債事業の実施を行う。</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165100</xdr:rowOff>
    </xdr:from>
    <xdr:to>
      <xdr:col>24</xdr:col>
      <xdr:colOff>25400</xdr:colOff>
      <xdr:row>76</xdr:row>
      <xdr:rowOff>20320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238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0505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54611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619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114300</xdr:rowOff>
    </xdr:from>
    <xdr:to>
      <xdr:col>24</xdr:col>
      <xdr:colOff>76200</xdr:colOff>
      <xdr:row>76</xdr:row>
      <xdr:rowOff>44450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130827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152400</xdr:rowOff>
    </xdr:from>
    <xdr:to>
      <xdr:col>15</xdr:col>
      <xdr:colOff>149225</xdr:colOff>
      <xdr:row>76</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３．０ポイント低い水準であり、前年度と比較すると０．５ポイント低くなっている。臨時財政対策債は減少したが、町税、普通交付税は増加し、物件費、維持補修費、補助費等が減少したため、比率は低下した。しかしながら、人件費、扶助費、繰出金は増加している。今後においても、事務事業の見直し等行財政改革の取り組みを進め、経常経費の削減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94996</xdr:rowOff>
    </xdr:from>
    <xdr:to>
      <xdr:col>82</xdr:col>
      <xdr:colOff>107950</xdr:colOff>
      <xdr:row>74</xdr:row>
      <xdr:rowOff>106426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27822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106426</xdr:rowOff>
    </xdr:from>
    <xdr:to>
      <xdr:col>78</xdr:col>
      <xdr:colOff>69850</xdr:colOff>
      <xdr:row>74</xdr:row>
      <xdr:rowOff>110998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7937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110998</xdr:rowOff>
    </xdr:from>
    <xdr:to>
      <xdr:col>73</xdr:col>
      <xdr:colOff>180975</xdr:colOff>
      <xdr:row>75</xdr:row>
      <xdr:rowOff>85852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9829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58420</xdr:rowOff>
    </xdr:from>
    <xdr:to>
      <xdr:col>69</xdr:col>
      <xdr:colOff>92075</xdr:colOff>
      <xdr:row>75</xdr:row>
      <xdr:rowOff>85852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9171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44196</xdr:rowOff>
    </xdr:from>
    <xdr:to>
      <xdr:col>82</xdr:col>
      <xdr:colOff>158750</xdr:colOff>
      <xdr:row>74</xdr:row>
      <xdr:rowOff>145796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60723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57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55626</xdr:rowOff>
    </xdr:from>
    <xdr:to>
      <xdr:col>78</xdr:col>
      <xdr:colOff>120650</xdr:colOff>
      <xdr:row>74</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4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167403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1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60198</xdr:rowOff>
    </xdr:from>
    <xdr:to>
      <xdr:col>74</xdr:col>
      <xdr:colOff>31750</xdr:colOff>
      <xdr:row>74</xdr:row>
      <xdr:rowOff>161798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7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146575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3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35052</xdr:rowOff>
    </xdr:from>
    <xdr:to>
      <xdr:col>69</xdr:col>
      <xdr:colOff>142875</xdr:colOff>
      <xdr:row>75</xdr:row>
      <xdr:rowOff>136652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121429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8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7620</xdr:rowOff>
    </xdr:from>
    <xdr:to>
      <xdr:col>65</xdr:col>
      <xdr:colOff>53975</xdr:colOff>
      <xdr:row>75</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93997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34386</xdr:rowOff>
    </xdr:from>
    <xdr:to>
      <xdr:col>29</xdr:col>
      <xdr:colOff>127000</xdr:colOff>
      <xdr:row>18</xdr:row>
      <xdr:rowOff>123335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8111"/>
          <a:ext cx="647700" cy="8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122847</xdr:rowOff>
    </xdr:from>
    <xdr:to>
      <xdr:col>26</xdr:col>
      <xdr:colOff>50800</xdr:colOff>
      <xdr:row>18</xdr:row>
      <xdr:rowOff>123335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56572"/>
          <a:ext cx="698500" cy="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122847</xdr:rowOff>
    </xdr:from>
    <xdr:to>
      <xdr:col>22</xdr:col>
      <xdr:colOff>114300</xdr:colOff>
      <xdr:row>18</xdr:row>
      <xdr:rowOff>147627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56572"/>
          <a:ext cx="698500" cy="2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147627</xdr:rowOff>
    </xdr:from>
    <xdr:to>
      <xdr:col>18</xdr:col>
      <xdr:colOff>177800</xdr:colOff>
      <xdr:row>19</xdr:row>
      <xdr:rowOff>35834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81352"/>
          <a:ext cx="698500" cy="59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155036</xdr:rowOff>
    </xdr:from>
    <xdr:to>
      <xdr:col>29</xdr:col>
      <xdr:colOff>177800</xdr:colOff>
      <xdr:row>18</xdr:row>
      <xdr:rowOff>85186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127113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72535</xdr:rowOff>
    </xdr:from>
    <xdr:to>
      <xdr:col>26</xdr:col>
      <xdr:colOff>101600</xdr:colOff>
      <xdr:row>19</xdr:row>
      <xdr:rowOff>2685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158912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72047</xdr:rowOff>
    </xdr:from>
    <xdr:to>
      <xdr:col>22</xdr:col>
      <xdr:colOff>165100</xdr:colOff>
      <xdr:row>19</xdr:row>
      <xdr:rowOff>2197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0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158424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96827</xdr:rowOff>
    </xdr:from>
    <xdr:to>
      <xdr:col>19</xdr:col>
      <xdr:colOff>38100</xdr:colOff>
      <xdr:row>19</xdr:row>
      <xdr:rowOff>26977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30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1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156484</xdr:rowOff>
    </xdr:from>
    <xdr:to>
      <xdr:col>15</xdr:col>
      <xdr:colOff>101600</xdr:colOff>
      <xdr:row>19</xdr:row>
      <xdr:rowOff>86634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0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71411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7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2077</xdr:rowOff>
    </xdr:from>
    <xdr:to>
      <xdr:col>29</xdr:col>
      <xdr:colOff>127000</xdr:colOff>
      <xdr:row>36</xdr:row>
      <xdr:rowOff>37183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55327"/>
          <a:ext cx="647700" cy="35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905</xdr:rowOff>
    </xdr:from>
    <xdr:to>
      <xdr:col>26</xdr:col>
      <xdr:colOff>50800</xdr:colOff>
      <xdr:row>36</xdr:row>
      <xdr:rowOff>2077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54155"/>
          <a:ext cx="698500" cy="1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905</xdr:rowOff>
    </xdr:from>
    <xdr:to>
      <xdr:col>22</xdr:col>
      <xdr:colOff>114300</xdr:colOff>
      <xdr:row>36</xdr:row>
      <xdr:rowOff>28032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54155"/>
          <a:ext cx="698500" cy="27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18103</xdr:rowOff>
    </xdr:from>
    <xdr:to>
      <xdr:col>18</xdr:col>
      <xdr:colOff>177800</xdr:colOff>
      <xdr:row>36</xdr:row>
      <xdr:rowOff>28032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71353"/>
          <a:ext cx="698500" cy="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329283</xdr:rowOff>
    </xdr:from>
    <xdr:to>
      <xdr:col>29</xdr:col>
      <xdr:colOff>177800</xdr:colOff>
      <xdr:row>36</xdr:row>
      <xdr:rowOff>87983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301360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1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294177</xdr:rowOff>
    </xdr:from>
    <xdr:to>
      <xdr:col>26</xdr:col>
      <xdr:colOff>101600</xdr:colOff>
      <xdr:row>36</xdr:row>
      <xdr:rowOff>52877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37654</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293005</xdr:rowOff>
    </xdr:from>
    <xdr:to>
      <xdr:col>22</xdr:col>
      <xdr:colOff>165100</xdr:colOff>
      <xdr:row>36</xdr:row>
      <xdr:rowOff>51705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3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36482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320132</xdr:rowOff>
    </xdr:from>
    <xdr:to>
      <xdr:col>19</xdr:col>
      <xdr:colOff>38100</xdr:colOff>
      <xdr:row>36</xdr:row>
      <xdr:rowOff>78832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0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63609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310203</xdr:rowOff>
    </xdr:from>
    <xdr:to>
      <xdr:col>15</xdr:col>
      <xdr:colOff>101600</xdr:colOff>
      <xdr:row>36</xdr:row>
      <xdr:rowOff>68903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20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53680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7,418
7,369
135.77
6,351,737
6,032,177
271,172
3,415,560
5,073,372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40259</xdr:rowOff>
    </xdr:from>
    <xdr:to>
      <xdr:col>24</xdr:col>
      <xdr:colOff>63500</xdr:colOff>
      <xdr:row>36</xdr:row>
      <xdr:rowOff>142644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12459"/>
          <a:ext cx="838200" cy="10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16651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88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136902</xdr:rowOff>
    </xdr:from>
    <xdr:to>
      <xdr:col>19</xdr:col>
      <xdr:colOff>177800</xdr:colOff>
      <xdr:row>36</xdr:row>
      <xdr:rowOff>142644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09102"/>
          <a:ext cx="8890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136902</xdr:rowOff>
    </xdr:from>
    <xdr:to>
      <xdr:col>15</xdr:col>
      <xdr:colOff>50800</xdr:colOff>
      <xdr:row>36</xdr:row>
      <xdr:rowOff>166647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09102"/>
          <a:ext cx="889000" cy="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26655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37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166647</xdr:rowOff>
    </xdr:from>
    <xdr:to>
      <xdr:col>10</xdr:col>
      <xdr:colOff>114300</xdr:colOff>
      <xdr:row>38</xdr:row>
      <xdr:rowOff>137478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38847"/>
          <a:ext cx="889000" cy="3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64566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40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160909</xdr:rowOff>
    </xdr:from>
    <xdr:to>
      <xdr:col>24</xdr:col>
      <xdr:colOff>114300</xdr:colOff>
      <xdr:row>36</xdr:row>
      <xdr:rowOff>91059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6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12336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1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91844</xdr:rowOff>
    </xdr:from>
    <xdr:to>
      <xdr:col>20</xdr:col>
      <xdr:colOff>38100</xdr:colOff>
      <xdr:row>37</xdr:row>
      <xdr:rowOff>21994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6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13121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5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86102</xdr:rowOff>
    </xdr:from>
    <xdr:to>
      <xdr:col>15</xdr:col>
      <xdr:colOff>101600</xdr:colOff>
      <xdr:row>37</xdr:row>
      <xdr:rowOff>16252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32779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03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115847</xdr:rowOff>
    </xdr:from>
    <xdr:to>
      <xdr:col>10</xdr:col>
      <xdr:colOff>165100</xdr:colOff>
      <xdr:row>37</xdr:row>
      <xdr:rowOff>45997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62524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86678</xdr:rowOff>
    </xdr:from>
    <xdr:to>
      <xdr:col>6</xdr:col>
      <xdr:colOff>38100</xdr:colOff>
      <xdr:row>39</xdr:row>
      <xdr:rowOff>16828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0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7955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9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16581</xdr:rowOff>
    </xdr:from>
    <xdr:to>
      <xdr:col>24</xdr:col>
      <xdr:colOff>63500</xdr:colOff>
      <xdr:row>58</xdr:row>
      <xdr:rowOff>30496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60681"/>
          <a:ext cx="838200" cy="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30496</xdr:rowOff>
    </xdr:from>
    <xdr:to>
      <xdr:col>19</xdr:col>
      <xdr:colOff>177800</xdr:colOff>
      <xdr:row>58</xdr:row>
      <xdr:rowOff>46342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4596"/>
          <a:ext cx="889000" cy="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32418</xdr:rowOff>
    </xdr:from>
    <xdr:to>
      <xdr:col>15</xdr:col>
      <xdr:colOff>50800</xdr:colOff>
      <xdr:row>58</xdr:row>
      <xdr:rowOff>46342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76518"/>
          <a:ext cx="889000" cy="1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31831</xdr:rowOff>
    </xdr:from>
    <xdr:to>
      <xdr:col>10</xdr:col>
      <xdr:colOff>114300</xdr:colOff>
      <xdr:row>58</xdr:row>
      <xdr:rowOff>32418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975931"/>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137231</xdr:rowOff>
    </xdr:from>
    <xdr:to>
      <xdr:col>24</xdr:col>
      <xdr:colOff>114300</xdr:colOff>
      <xdr:row>58</xdr:row>
      <xdr:rowOff>67381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151146</xdr:rowOff>
    </xdr:from>
    <xdr:to>
      <xdr:col>20</xdr:col>
      <xdr:colOff>38100</xdr:colOff>
      <xdr:row>58</xdr:row>
      <xdr:rowOff>81296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72423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166992</xdr:rowOff>
    </xdr:from>
    <xdr:to>
      <xdr:col>15</xdr:col>
      <xdr:colOff>101600</xdr:colOff>
      <xdr:row>58</xdr:row>
      <xdr:rowOff>97142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3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88269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1003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153068</xdr:rowOff>
    </xdr:from>
    <xdr:to>
      <xdr:col>10</xdr:col>
      <xdr:colOff>165100</xdr:colOff>
      <xdr:row>58</xdr:row>
      <xdr:rowOff>83218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99745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70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152481</xdr:rowOff>
    </xdr:from>
    <xdr:to>
      <xdr:col>6</xdr:col>
      <xdr:colOff>38100</xdr:colOff>
      <xdr:row>58</xdr:row>
      <xdr:rowOff>82631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99158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7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115621</xdr:rowOff>
    </xdr:from>
    <xdr:to>
      <xdr:col>24</xdr:col>
      <xdr:colOff>63500</xdr:colOff>
      <xdr:row>77</xdr:row>
      <xdr:rowOff>139967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17271"/>
          <a:ext cx="8382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115621</xdr:rowOff>
    </xdr:from>
    <xdr:to>
      <xdr:col>19</xdr:col>
      <xdr:colOff>177800</xdr:colOff>
      <xdr:row>77</xdr:row>
      <xdr:rowOff>119698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17271"/>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119698</xdr:rowOff>
    </xdr:from>
    <xdr:to>
      <xdr:col>15</xdr:col>
      <xdr:colOff>50800</xdr:colOff>
      <xdr:row>78</xdr:row>
      <xdr:rowOff>97904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321348"/>
          <a:ext cx="8890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97904</xdr:rowOff>
    </xdr:from>
    <xdr:to>
      <xdr:col>10</xdr:col>
      <xdr:colOff>114300</xdr:colOff>
      <xdr:row>78</xdr:row>
      <xdr:rowOff>125661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71004"/>
          <a:ext cx="889000" cy="2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89167</xdr:rowOff>
    </xdr:from>
    <xdr:to>
      <xdr:col>24</xdr:col>
      <xdr:colOff>114300</xdr:colOff>
      <xdr:row>78</xdr:row>
      <xdr:rowOff>19317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29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67594</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64821</xdr:rowOff>
    </xdr:from>
    <xdr:to>
      <xdr:col>20</xdr:col>
      <xdr:colOff>38100</xdr:colOff>
      <xdr:row>77</xdr:row>
      <xdr:rowOff>166421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2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157548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3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68898</xdr:rowOff>
    </xdr:from>
    <xdr:to>
      <xdr:col>15</xdr:col>
      <xdr:colOff>101600</xdr:colOff>
      <xdr:row>77</xdr:row>
      <xdr:rowOff>170498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161625</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3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47104</xdr:rowOff>
    </xdr:from>
    <xdr:to>
      <xdr:col>10</xdr:col>
      <xdr:colOff>165100</xdr:colOff>
      <xdr:row>78</xdr:row>
      <xdr:rowOff>148704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2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139831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12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74861</xdr:rowOff>
    </xdr:from>
    <xdr:to>
      <xdr:col>6</xdr:col>
      <xdr:colOff>38100</xdr:colOff>
      <xdr:row>79</xdr:row>
      <xdr:rowOff>5011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167588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43297</xdr:rowOff>
    </xdr:from>
    <xdr:to>
      <xdr:col>24</xdr:col>
      <xdr:colOff>63500</xdr:colOff>
      <xdr:row>97</xdr:row>
      <xdr:rowOff>55488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73947"/>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98661</xdr:rowOff>
    </xdr:from>
    <xdr:to>
      <xdr:col>19</xdr:col>
      <xdr:colOff>177800</xdr:colOff>
      <xdr:row>97</xdr:row>
      <xdr:rowOff>55488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57861"/>
          <a:ext cx="889000" cy="12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98661</xdr:rowOff>
    </xdr:from>
    <xdr:to>
      <xdr:col>15</xdr:col>
      <xdr:colOff>50800</xdr:colOff>
      <xdr:row>98</xdr:row>
      <xdr:rowOff>34741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7861"/>
          <a:ext cx="889000" cy="27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34741</xdr:rowOff>
    </xdr:from>
    <xdr:to>
      <xdr:col>10</xdr:col>
      <xdr:colOff>114300</xdr:colOff>
      <xdr:row>98</xdr:row>
      <xdr:rowOff>65165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36841"/>
          <a:ext cx="889000" cy="3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163947</xdr:rowOff>
    </xdr:from>
    <xdr:to>
      <xdr:col>24</xdr:col>
      <xdr:colOff>114300</xdr:colOff>
      <xdr:row>97</xdr:row>
      <xdr:rowOff>94097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142374</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4688</xdr:rowOff>
    </xdr:from>
    <xdr:to>
      <xdr:col>20</xdr:col>
      <xdr:colOff>38100</xdr:colOff>
      <xdr:row>97</xdr:row>
      <xdr:rowOff>106288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97415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2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47861</xdr:rowOff>
    </xdr:from>
    <xdr:to>
      <xdr:col>15</xdr:col>
      <xdr:colOff>101600</xdr:colOff>
      <xdr:row>96</xdr:row>
      <xdr:rowOff>149461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140588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155391</xdr:rowOff>
    </xdr:from>
    <xdr:to>
      <xdr:col>10</xdr:col>
      <xdr:colOff>165100</xdr:colOff>
      <xdr:row>98</xdr:row>
      <xdr:rowOff>85541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8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76668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14365</xdr:rowOff>
    </xdr:from>
    <xdr:to>
      <xdr:col>6</xdr:col>
      <xdr:colOff>38100</xdr:colOff>
      <xdr:row>98</xdr:row>
      <xdr:rowOff>115965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107092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130849</xdr:rowOff>
    </xdr:from>
    <xdr:to>
      <xdr:col>55</xdr:col>
      <xdr:colOff>0</xdr:colOff>
      <xdr:row>35</xdr:row>
      <xdr:rowOff>131406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31599"/>
          <a:ext cx="838200" cy="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127703</xdr:rowOff>
    </xdr:from>
    <xdr:to>
      <xdr:col>50</xdr:col>
      <xdr:colOff>114300</xdr:colOff>
      <xdr:row>35</xdr:row>
      <xdr:rowOff>131406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2845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5288</xdr:rowOff>
    </xdr:from>
    <xdr:to>
      <xdr:col>45</xdr:col>
      <xdr:colOff>177800</xdr:colOff>
      <xdr:row>35</xdr:row>
      <xdr:rowOff>127703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63138"/>
          <a:ext cx="889000" cy="4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5288</xdr:rowOff>
    </xdr:from>
    <xdr:to>
      <xdr:col>41</xdr:col>
      <xdr:colOff>50800</xdr:colOff>
      <xdr:row>36</xdr:row>
      <xdr:rowOff>83579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63138"/>
          <a:ext cx="889000" cy="59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80049</xdr:rowOff>
    </xdr:from>
    <xdr:to>
      <xdr:col>55</xdr:col>
      <xdr:colOff>50800</xdr:colOff>
      <xdr:row>36</xdr:row>
      <xdr:rowOff>10199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58476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59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80606</xdr:rowOff>
    </xdr:from>
    <xdr:to>
      <xdr:col>50</xdr:col>
      <xdr:colOff>165100</xdr:colOff>
      <xdr:row>36</xdr:row>
      <xdr:rowOff>10756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1883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7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76903</xdr:rowOff>
    </xdr:from>
    <xdr:to>
      <xdr:col>46</xdr:col>
      <xdr:colOff>38100</xdr:colOff>
      <xdr:row>36</xdr:row>
      <xdr:rowOff>7053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7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169630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7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125938</xdr:rowOff>
    </xdr:from>
    <xdr:to>
      <xdr:col>41</xdr:col>
      <xdr:colOff>101600</xdr:colOff>
      <xdr:row>33</xdr:row>
      <xdr:rowOff>56088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47215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0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32779</xdr:rowOff>
    </xdr:from>
    <xdr:to>
      <xdr:col>36</xdr:col>
      <xdr:colOff>165100</xdr:colOff>
      <xdr:row>36</xdr:row>
      <xdr:rowOff>134379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125506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29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21313</xdr:rowOff>
    </xdr:from>
    <xdr:to>
      <xdr:col>55</xdr:col>
      <xdr:colOff>0</xdr:colOff>
      <xdr:row>58</xdr:row>
      <xdr:rowOff>43009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65413"/>
          <a:ext cx="838200" cy="2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43009</xdr:rowOff>
    </xdr:from>
    <xdr:to>
      <xdr:col>50</xdr:col>
      <xdr:colOff>114300</xdr:colOff>
      <xdr:row>58</xdr:row>
      <xdr:rowOff>150769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987109"/>
          <a:ext cx="889000" cy="10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150769</xdr:rowOff>
    </xdr:from>
    <xdr:to>
      <xdr:col>45</xdr:col>
      <xdr:colOff>177800</xdr:colOff>
      <xdr:row>58</xdr:row>
      <xdr:rowOff>153036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094869"/>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112167</xdr:rowOff>
    </xdr:from>
    <xdr:to>
      <xdr:col>41</xdr:col>
      <xdr:colOff>50800</xdr:colOff>
      <xdr:row>58</xdr:row>
      <xdr:rowOff>153036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56267"/>
          <a:ext cx="889000" cy="4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141963</xdr:rowOff>
    </xdr:from>
    <xdr:to>
      <xdr:col>55</xdr:col>
      <xdr:colOff>50800</xdr:colOff>
      <xdr:row>58</xdr:row>
      <xdr:rowOff>72113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1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164840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6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163659</xdr:rowOff>
    </xdr:from>
    <xdr:to>
      <xdr:col>50</xdr:col>
      <xdr:colOff>165100</xdr:colOff>
      <xdr:row>58</xdr:row>
      <xdr:rowOff>93809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110336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1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99969</xdr:rowOff>
    </xdr:from>
    <xdr:to>
      <xdr:col>46</xdr:col>
      <xdr:colOff>38100</xdr:colOff>
      <xdr:row>59</xdr:row>
      <xdr:rowOff>30119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21246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13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102236</xdr:rowOff>
    </xdr:from>
    <xdr:to>
      <xdr:col>41</xdr:col>
      <xdr:colOff>101600</xdr:colOff>
      <xdr:row>59</xdr:row>
      <xdr:rowOff>32386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4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23513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1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61367</xdr:rowOff>
    </xdr:from>
    <xdr:to>
      <xdr:col>36</xdr:col>
      <xdr:colOff>165100</xdr:colOff>
      <xdr:row>58</xdr:row>
      <xdr:rowOff>162967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0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154094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149861</xdr:rowOff>
    </xdr:from>
    <xdr:to>
      <xdr:col>55</xdr:col>
      <xdr:colOff>0</xdr:colOff>
      <xdr:row>78</xdr:row>
      <xdr:rowOff>163511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22961"/>
          <a:ext cx="838200" cy="1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149861</xdr:rowOff>
    </xdr:from>
    <xdr:to>
      <xdr:col>50</xdr:col>
      <xdr:colOff>114300</xdr:colOff>
      <xdr:row>78</xdr:row>
      <xdr:rowOff>159691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2296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159691</xdr:rowOff>
    </xdr:from>
    <xdr:to>
      <xdr:col>45</xdr:col>
      <xdr:colOff>177800</xdr:colOff>
      <xdr:row>79</xdr:row>
      <xdr:rowOff>6228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32791"/>
          <a:ext cx="8890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6228</xdr:rowOff>
    </xdr:from>
    <xdr:to>
      <xdr:col>41</xdr:col>
      <xdr:colOff>50800</xdr:colOff>
      <xdr:row>79</xdr:row>
      <xdr:rowOff>13722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50778"/>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112711</xdr:rowOff>
    </xdr:from>
    <xdr:to>
      <xdr:col>55</xdr:col>
      <xdr:colOff>50800</xdr:colOff>
      <xdr:row>79</xdr:row>
      <xdr:rowOff>42861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99061</xdr:rowOff>
    </xdr:from>
    <xdr:to>
      <xdr:col>50</xdr:col>
      <xdr:colOff>165100</xdr:colOff>
      <xdr:row>79</xdr:row>
      <xdr:rowOff>29211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45738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108891</xdr:rowOff>
    </xdr:from>
    <xdr:to>
      <xdr:col>46</xdr:col>
      <xdr:colOff>38100</xdr:colOff>
      <xdr:row>79</xdr:row>
      <xdr:rowOff>39041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55568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126878</xdr:rowOff>
    </xdr:from>
    <xdr:to>
      <xdr:col>41</xdr:col>
      <xdr:colOff>101600</xdr:colOff>
      <xdr:row>79</xdr:row>
      <xdr:rowOff>57028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48155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134372</xdr:rowOff>
    </xdr:from>
    <xdr:to>
      <xdr:col>36</xdr:col>
      <xdr:colOff>165100</xdr:colOff>
      <xdr:row>79</xdr:row>
      <xdr:rowOff>64522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55649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167349</xdr:rowOff>
    </xdr:from>
    <xdr:to>
      <xdr:col>55</xdr:col>
      <xdr:colOff>0</xdr:colOff>
      <xdr:row>97</xdr:row>
      <xdr:rowOff>140463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26549"/>
          <a:ext cx="838200" cy="14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140463</xdr:rowOff>
    </xdr:from>
    <xdr:to>
      <xdr:col>50</xdr:col>
      <xdr:colOff>114300</xdr:colOff>
      <xdr:row>98</xdr:row>
      <xdr:rowOff>125977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71113"/>
          <a:ext cx="889000" cy="15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84382</xdr:rowOff>
    </xdr:from>
    <xdr:to>
      <xdr:col>45</xdr:col>
      <xdr:colOff>177800</xdr:colOff>
      <xdr:row>98</xdr:row>
      <xdr:rowOff>125977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86482"/>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157618</xdr:rowOff>
    </xdr:from>
    <xdr:to>
      <xdr:col>41</xdr:col>
      <xdr:colOff>50800</xdr:colOff>
      <xdr:row>98</xdr:row>
      <xdr:rowOff>84382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88268"/>
          <a:ext cx="889000" cy="9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116549</xdr:rowOff>
    </xdr:from>
    <xdr:to>
      <xdr:col>55</xdr:col>
      <xdr:colOff>50800</xdr:colOff>
      <xdr:row>97</xdr:row>
      <xdr:rowOff>46699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5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139426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2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89663</xdr:rowOff>
    </xdr:from>
    <xdr:to>
      <xdr:col>50</xdr:col>
      <xdr:colOff>165100</xdr:colOff>
      <xdr:row>98</xdr:row>
      <xdr:rowOff>19813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2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10940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1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75177</xdr:rowOff>
    </xdr:from>
    <xdr:to>
      <xdr:col>46</xdr:col>
      <xdr:colOff>38100</xdr:colOff>
      <xdr:row>99</xdr:row>
      <xdr:rowOff>5327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167904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33582</xdr:rowOff>
    </xdr:from>
    <xdr:to>
      <xdr:col>41</xdr:col>
      <xdr:colOff>101600</xdr:colOff>
      <xdr:row>98</xdr:row>
      <xdr:rowOff>135182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126309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106818</xdr:rowOff>
    </xdr:from>
    <xdr:to>
      <xdr:col>36</xdr:col>
      <xdr:colOff>165100</xdr:colOff>
      <xdr:row>98</xdr:row>
      <xdr:rowOff>36968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28095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136120</xdr:rowOff>
    </xdr:from>
    <xdr:to>
      <xdr:col>85</xdr:col>
      <xdr:colOff>127000</xdr:colOff>
      <xdr:row>38</xdr:row>
      <xdr:rowOff>138927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1220"/>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136550</xdr:rowOff>
    </xdr:from>
    <xdr:to>
      <xdr:col>81</xdr:col>
      <xdr:colOff>50800</xdr:colOff>
      <xdr:row>38</xdr:row>
      <xdr:rowOff>138927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1650"/>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136550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651650"/>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125280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40380"/>
          <a:ext cx="889000" cy="1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166972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85320</xdr:rowOff>
    </xdr:from>
    <xdr:to>
      <xdr:col>85</xdr:col>
      <xdr:colOff>177800</xdr:colOff>
      <xdr:row>39</xdr:row>
      <xdr:rowOff>15470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247</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88127</xdr:rowOff>
    </xdr:from>
    <xdr:to>
      <xdr:col>81</xdr:col>
      <xdr:colOff>101600</xdr:colOff>
      <xdr:row>39</xdr:row>
      <xdr:rowOff>18277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9404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85750</xdr:rowOff>
    </xdr:from>
    <xdr:to>
      <xdr:col>76</xdr:col>
      <xdr:colOff>165100</xdr:colOff>
      <xdr:row>39</xdr:row>
      <xdr:rowOff>15900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7027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693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74480</xdr:rowOff>
    </xdr:from>
    <xdr:to>
      <xdr:col>67</xdr:col>
      <xdr:colOff>101600</xdr:colOff>
      <xdr:row>39</xdr:row>
      <xdr:rowOff>4630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8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167207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8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4059</xdr:rowOff>
    </xdr:from>
    <xdr:to>
      <xdr:col>85</xdr:col>
      <xdr:colOff>127000</xdr:colOff>
      <xdr:row>77</xdr:row>
      <xdr:rowOff>22566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205709"/>
          <a:ext cx="8382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169816</xdr:rowOff>
    </xdr:from>
    <xdr:to>
      <xdr:col>81</xdr:col>
      <xdr:colOff>50800</xdr:colOff>
      <xdr:row>77</xdr:row>
      <xdr:rowOff>4059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00016"/>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169816</xdr:rowOff>
    </xdr:from>
    <xdr:to>
      <xdr:col>76</xdr:col>
      <xdr:colOff>114300</xdr:colOff>
      <xdr:row>77</xdr:row>
      <xdr:rowOff>20298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00016"/>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14373</xdr:rowOff>
    </xdr:from>
    <xdr:to>
      <xdr:col>71</xdr:col>
      <xdr:colOff>177800</xdr:colOff>
      <xdr:row>77</xdr:row>
      <xdr:rowOff>20298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1602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143216</xdr:rowOff>
    </xdr:from>
    <xdr:to>
      <xdr:col>85</xdr:col>
      <xdr:colOff>177800</xdr:colOff>
      <xdr:row>77</xdr:row>
      <xdr:rowOff>73366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17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121643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5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124709</xdr:rowOff>
    </xdr:from>
    <xdr:to>
      <xdr:col>81</xdr:col>
      <xdr:colOff>101600</xdr:colOff>
      <xdr:row>77</xdr:row>
      <xdr:rowOff>54859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45986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2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119016</xdr:rowOff>
    </xdr:from>
    <xdr:to>
      <xdr:col>76</xdr:col>
      <xdr:colOff>165100</xdr:colOff>
      <xdr:row>77</xdr:row>
      <xdr:rowOff>49166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4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140948</xdr:rowOff>
    </xdr:from>
    <xdr:to>
      <xdr:col>72</xdr:col>
      <xdr:colOff>38100</xdr:colOff>
      <xdr:row>77</xdr:row>
      <xdr:rowOff>71098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17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62225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26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135023</xdr:rowOff>
    </xdr:from>
    <xdr:to>
      <xdr:col>67</xdr:col>
      <xdr:colOff>101600</xdr:colOff>
      <xdr:row>77</xdr:row>
      <xdr:rowOff>65173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6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56300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5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156938</xdr:rowOff>
    </xdr:from>
    <xdr:to>
      <xdr:col>85</xdr:col>
      <xdr:colOff>127000</xdr:colOff>
      <xdr:row>99</xdr:row>
      <xdr:rowOff>45968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59038"/>
          <a:ext cx="838200" cy="6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5984</xdr:rowOff>
    </xdr:from>
    <xdr:to>
      <xdr:col>81</xdr:col>
      <xdr:colOff>50800</xdr:colOff>
      <xdr:row>99</xdr:row>
      <xdr:rowOff>45968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79534"/>
          <a:ext cx="889000" cy="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5984</xdr:rowOff>
    </xdr:from>
    <xdr:to>
      <xdr:col>76</xdr:col>
      <xdr:colOff>114300</xdr:colOff>
      <xdr:row>99</xdr:row>
      <xdr:rowOff>75302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79534"/>
          <a:ext cx="889000" cy="6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65701</xdr:rowOff>
    </xdr:from>
    <xdr:to>
      <xdr:col>71</xdr:col>
      <xdr:colOff>177800</xdr:colOff>
      <xdr:row>99</xdr:row>
      <xdr:rowOff>75302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703925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106138</xdr:rowOff>
    </xdr:from>
    <xdr:to>
      <xdr:col>85</xdr:col>
      <xdr:colOff>177800</xdr:colOff>
      <xdr:row>99</xdr:row>
      <xdr:rowOff>36288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65515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9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166618</xdr:rowOff>
    </xdr:from>
    <xdr:to>
      <xdr:col>81</xdr:col>
      <xdr:colOff>101600</xdr:colOff>
      <xdr:row>99</xdr:row>
      <xdr:rowOff>96768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87895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6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126634</xdr:rowOff>
    </xdr:from>
    <xdr:to>
      <xdr:col>76</xdr:col>
      <xdr:colOff>165100</xdr:colOff>
      <xdr:row>99</xdr:row>
      <xdr:rowOff>56784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47911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24502</xdr:rowOff>
    </xdr:from>
    <xdr:to>
      <xdr:col>72</xdr:col>
      <xdr:colOff>38100</xdr:colOff>
      <xdr:row>99</xdr:row>
      <xdr:rowOff>126102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117229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14901</xdr:rowOff>
    </xdr:from>
    <xdr:to>
      <xdr:col>67</xdr:col>
      <xdr:colOff>101600</xdr:colOff>
      <xdr:row>99</xdr:row>
      <xdr:rowOff>116501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107628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44355</xdr:rowOff>
    </xdr:from>
    <xdr:to>
      <xdr:col>116</xdr:col>
      <xdr:colOff>63500</xdr:colOff>
      <xdr:row>59</xdr:row>
      <xdr:rowOff>44374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59905"/>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44374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5969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44050</xdr:rowOff>
    </xdr:from>
    <xdr:to>
      <xdr:col>107</xdr:col>
      <xdr:colOff>50800</xdr:colOff>
      <xdr:row>59</xdr:row>
      <xdr:rowOff>44145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960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44050</xdr:rowOff>
    </xdr:from>
    <xdr:to>
      <xdr:col>102</xdr:col>
      <xdr:colOff>114300</xdr:colOff>
      <xdr:row>59</xdr:row>
      <xdr:rowOff>44050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165005</xdr:rowOff>
    </xdr:from>
    <xdr:to>
      <xdr:col>116</xdr:col>
      <xdr:colOff>114300</xdr:colOff>
      <xdr:row>59</xdr:row>
      <xdr:rowOff>95155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165024</xdr:rowOff>
    </xdr:from>
    <xdr:to>
      <xdr:col>112</xdr:col>
      <xdr:colOff>38100</xdr:colOff>
      <xdr:row>59</xdr:row>
      <xdr:rowOff>95174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86301</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164795</xdr:rowOff>
    </xdr:from>
    <xdr:to>
      <xdr:col>107</xdr:col>
      <xdr:colOff>101600</xdr:colOff>
      <xdr:row>59</xdr:row>
      <xdr:rowOff>94945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86072</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164700</xdr:rowOff>
    </xdr:from>
    <xdr:to>
      <xdr:col>102</xdr:col>
      <xdr:colOff>165100</xdr:colOff>
      <xdr:row>59</xdr:row>
      <xdr:rowOff>94850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85977</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164700</xdr:rowOff>
    </xdr:from>
    <xdr:to>
      <xdr:col>98</xdr:col>
      <xdr:colOff>38100</xdr:colOff>
      <xdr:row>59</xdr:row>
      <xdr:rowOff>94850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85977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49555</xdr:rowOff>
    </xdr:from>
    <xdr:to>
      <xdr:col>116</xdr:col>
      <xdr:colOff>63500</xdr:colOff>
      <xdr:row>78</xdr:row>
      <xdr:rowOff>69117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22655"/>
          <a:ext cx="8382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69117</xdr:rowOff>
    </xdr:from>
    <xdr:to>
      <xdr:col>111</xdr:col>
      <xdr:colOff>177800</xdr:colOff>
      <xdr:row>78</xdr:row>
      <xdr:rowOff>75964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42217"/>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75964</xdr:rowOff>
    </xdr:from>
    <xdr:to>
      <xdr:col>107</xdr:col>
      <xdr:colOff>50800</xdr:colOff>
      <xdr:row>78</xdr:row>
      <xdr:rowOff>77684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49064"/>
          <a:ext cx="8890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105290</xdr:rowOff>
    </xdr:from>
    <xdr:to>
      <xdr:col>102</xdr:col>
      <xdr:colOff>114300</xdr:colOff>
      <xdr:row>78</xdr:row>
      <xdr:rowOff>77684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306940"/>
          <a:ext cx="889000" cy="14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170205</xdr:rowOff>
    </xdr:from>
    <xdr:to>
      <xdr:col>116</xdr:col>
      <xdr:colOff>114300</xdr:colOff>
      <xdr:row>78</xdr:row>
      <xdr:rowOff>100355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148632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18317</xdr:rowOff>
    </xdr:from>
    <xdr:to>
      <xdr:col>112</xdr:col>
      <xdr:colOff>38100</xdr:colOff>
      <xdr:row>78</xdr:row>
      <xdr:rowOff>119917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111044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25164</xdr:rowOff>
    </xdr:from>
    <xdr:to>
      <xdr:col>107</xdr:col>
      <xdr:colOff>101600</xdr:colOff>
      <xdr:row>78</xdr:row>
      <xdr:rowOff>126764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117891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9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26884</xdr:rowOff>
    </xdr:from>
    <xdr:to>
      <xdr:col>102</xdr:col>
      <xdr:colOff>165100</xdr:colOff>
      <xdr:row>78</xdr:row>
      <xdr:rowOff>128484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9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119611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9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54490</xdr:rowOff>
    </xdr:from>
    <xdr:to>
      <xdr:col>98</xdr:col>
      <xdr:colOff>38100</xdr:colOff>
      <xdr:row>77</xdr:row>
      <xdr:rowOff>156090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2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147217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3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では、住民一人当たり８１３，１８１円となっている。主な構成項目である人件費では、住民一人当たり１４８，３７５円となっており、類似団体と比較して高い数値となっている。これは、人事院勧告に伴う給与・手当の増、５級職員の増により人件費が増加したことが主要因である。地域手当や特別手当等の支給はしておらず、今後においても、適正な定数管理を行うとともに、適正な人員配置、効率的な事務の推進を図り、人件費の削減に努める。</a:t>
          </a:r>
        </a:p>
        <a:p>
          <a:r>
            <a:rPr kumimoji="1" lang="ja-JP" altLang="en-US" sz="1300">
              <a:latin typeface="ＭＳ Ｐゴシック" panose="020B0600070205080204" pitchFamily="50" charset="-128"/>
              <a:ea typeface="ＭＳ Ｐゴシック" panose="020B0600070205080204" pitchFamily="50" charset="-128"/>
            </a:rPr>
            <a:t>　普通建設事業費では、住民一人当たり１５２，５０３円となっており、類似団体と比較して高い数値となっている。前年度との比較では、補助事業、単独事業ともに増加しており、認定こども園整備事業、地方道路交付金事業、都市公園整備事業、多賀小学校改修事業などで事業費が増加し、全体として大幅な増加となった。</a:t>
          </a:r>
        </a:p>
        <a:p>
          <a:r>
            <a:rPr kumimoji="1" lang="ja-JP" altLang="en-US" sz="1300">
              <a:latin typeface="ＭＳ Ｐゴシック" panose="020B0600070205080204" pitchFamily="50" charset="-128"/>
              <a:ea typeface="ＭＳ Ｐゴシック" panose="020B0600070205080204" pitchFamily="50" charset="-128"/>
            </a:rPr>
            <a:t>　公債費では、住民一人当たり６３，１２０円となっており、類似団体と比較して低い数値となっている。前年度との比較では、償還終了により、減少となっている。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滋賀県多賀町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7,418
7,369
135.77
6,351,737
6,032,177
271,172
3,415,560
5,073,372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109093</xdr:rowOff>
    </xdr:from>
    <xdr:to>
      <xdr:col>24</xdr:col>
      <xdr:colOff>63500</xdr:colOff>
      <xdr:row>36</xdr:row>
      <xdr:rowOff>157734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81293"/>
          <a:ext cx="838200" cy="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157734</xdr:rowOff>
    </xdr:from>
    <xdr:to>
      <xdr:col>19</xdr:col>
      <xdr:colOff>177800</xdr:colOff>
      <xdr:row>36</xdr:row>
      <xdr:rowOff>157734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99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157734</xdr:rowOff>
    </xdr:from>
    <xdr:to>
      <xdr:col>15</xdr:col>
      <xdr:colOff>50800</xdr:colOff>
      <xdr:row>36</xdr:row>
      <xdr:rowOff>165608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29934"/>
          <a:ext cx="8890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143256</xdr:rowOff>
    </xdr:from>
    <xdr:to>
      <xdr:col>10</xdr:col>
      <xdr:colOff>114300</xdr:colOff>
      <xdr:row>36</xdr:row>
      <xdr:rowOff>165608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5456"/>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58293</xdr:rowOff>
    </xdr:from>
    <xdr:to>
      <xdr:col>24</xdr:col>
      <xdr:colOff>114300</xdr:colOff>
      <xdr:row>36</xdr:row>
      <xdr:rowOff>159893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3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36720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106934</xdr:rowOff>
    </xdr:from>
    <xdr:to>
      <xdr:col>20</xdr:col>
      <xdr:colOff>38100</xdr:colOff>
      <xdr:row>37</xdr:row>
      <xdr:rowOff>37084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28211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106934</xdr:rowOff>
    </xdr:from>
    <xdr:to>
      <xdr:col>15</xdr:col>
      <xdr:colOff>101600</xdr:colOff>
      <xdr:row>37</xdr:row>
      <xdr:rowOff>37084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28211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114808</xdr:rowOff>
    </xdr:from>
    <xdr:to>
      <xdr:col>10</xdr:col>
      <xdr:colOff>165100</xdr:colOff>
      <xdr:row>37</xdr:row>
      <xdr:rowOff>44958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36085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92456</xdr:rowOff>
    </xdr:from>
    <xdr:to>
      <xdr:col>6</xdr:col>
      <xdr:colOff>38100</xdr:colOff>
      <xdr:row>37</xdr:row>
      <xdr:rowOff>22606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71600</xdr:rowOff>
    </xdr:from>
    <xdr:to>
      <xdr:col>24</xdr:col>
      <xdr:colOff>63500</xdr:colOff>
      <xdr:row>58</xdr:row>
      <xdr:rowOff>87671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15700"/>
          <a:ext cx="8382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82023</xdr:rowOff>
    </xdr:from>
    <xdr:to>
      <xdr:col>19</xdr:col>
      <xdr:colOff>177800</xdr:colOff>
      <xdr:row>58</xdr:row>
      <xdr:rowOff>87671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26123"/>
          <a:ext cx="889000" cy="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53095</xdr:rowOff>
    </xdr:from>
    <xdr:to>
      <xdr:col>15</xdr:col>
      <xdr:colOff>50800</xdr:colOff>
      <xdr:row>58</xdr:row>
      <xdr:rowOff>82023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7195"/>
          <a:ext cx="889000" cy="2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53095</xdr:rowOff>
    </xdr:from>
    <xdr:to>
      <xdr:col>10</xdr:col>
      <xdr:colOff>114300</xdr:colOff>
      <xdr:row>58</xdr:row>
      <xdr:rowOff>98659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7195"/>
          <a:ext cx="889000" cy="4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20800</xdr:rowOff>
    </xdr:from>
    <xdr:to>
      <xdr:col>24</xdr:col>
      <xdr:colOff>114300</xdr:colOff>
      <xdr:row>58</xdr:row>
      <xdr:rowOff>122400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36871</xdr:rowOff>
    </xdr:from>
    <xdr:to>
      <xdr:col>20</xdr:col>
      <xdr:colOff>38100</xdr:colOff>
      <xdr:row>58</xdr:row>
      <xdr:rowOff>138471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8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129598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31223</xdr:rowOff>
    </xdr:from>
    <xdr:to>
      <xdr:col>15</xdr:col>
      <xdr:colOff>101600</xdr:colOff>
      <xdr:row>58</xdr:row>
      <xdr:rowOff>132823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123950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2295</xdr:rowOff>
    </xdr:from>
    <xdr:to>
      <xdr:col>10</xdr:col>
      <xdr:colOff>165100</xdr:colOff>
      <xdr:row>58</xdr:row>
      <xdr:rowOff>103895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95022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3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47859</xdr:rowOff>
    </xdr:from>
    <xdr:to>
      <xdr:col>6</xdr:col>
      <xdr:colOff>38100</xdr:colOff>
      <xdr:row>58</xdr:row>
      <xdr:rowOff>149459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140586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160365</xdr:rowOff>
    </xdr:from>
    <xdr:to>
      <xdr:col>24</xdr:col>
      <xdr:colOff>63500</xdr:colOff>
      <xdr:row>74</xdr:row>
      <xdr:rowOff>6707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333315"/>
          <a:ext cx="838200" cy="3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6707</xdr:rowOff>
    </xdr:from>
    <xdr:to>
      <xdr:col>19</xdr:col>
      <xdr:colOff>177800</xdr:colOff>
      <xdr:row>74</xdr:row>
      <xdr:rowOff>119389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2694007"/>
          <a:ext cx="889000" cy="11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119389</xdr:rowOff>
    </xdr:from>
    <xdr:to>
      <xdr:col>15</xdr:col>
      <xdr:colOff>50800</xdr:colOff>
      <xdr:row>75</xdr:row>
      <xdr:rowOff>145021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806689"/>
          <a:ext cx="889000" cy="19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145021</xdr:rowOff>
    </xdr:from>
    <xdr:to>
      <xdr:col>10</xdr:col>
      <xdr:colOff>114300</xdr:colOff>
      <xdr:row>76</xdr:row>
      <xdr:rowOff>87499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03771"/>
          <a:ext cx="889000" cy="11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109565</xdr:rowOff>
    </xdr:from>
    <xdr:to>
      <xdr:col>24</xdr:col>
      <xdr:colOff>114300</xdr:colOff>
      <xdr:row>72</xdr:row>
      <xdr:rowOff>39715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2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132442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133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127357</xdr:rowOff>
    </xdr:from>
    <xdr:to>
      <xdr:col>20</xdr:col>
      <xdr:colOff>38100</xdr:colOff>
      <xdr:row>74</xdr:row>
      <xdr:rowOff>57507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4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74034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41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68589</xdr:rowOff>
    </xdr:from>
    <xdr:to>
      <xdr:col>15</xdr:col>
      <xdr:colOff>101600</xdr:colOff>
      <xdr:row>74</xdr:row>
      <xdr:rowOff>170189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7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15266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53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94221</xdr:rowOff>
    </xdr:from>
    <xdr:to>
      <xdr:col>10</xdr:col>
      <xdr:colOff>165100</xdr:colOff>
      <xdr:row>76</xdr:row>
      <xdr:rowOff>24371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5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40898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2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36699</xdr:rowOff>
    </xdr:from>
    <xdr:to>
      <xdr:col>6</xdr:col>
      <xdr:colOff>38100</xdr:colOff>
      <xdr:row>76</xdr:row>
      <xdr:rowOff>138299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129426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15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103848</xdr:rowOff>
    </xdr:from>
    <xdr:to>
      <xdr:col>24</xdr:col>
      <xdr:colOff>63500</xdr:colOff>
      <xdr:row>96</xdr:row>
      <xdr:rowOff>150916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63048"/>
          <a:ext cx="838200" cy="4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89774</xdr:rowOff>
    </xdr:from>
    <xdr:to>
      <xdr:col>19</xdr:col>
      <xdr:colOff>177800</xdr:colOff>
      <xdr:row>96</xdr:row>
      <xdr:rowOff>103848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48974"/>
          <a:ext cx="889000" cy="1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89774</xdr:rowOff>
    </xdr:from>
    <xdr:to>
      <xdr:col>15</xdr:col>
      <xdr:colOff>50800</xdr:colOff>
      <xdr:row>97</xdr:row>
      <xdr:rowOff>19182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48974"/>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167308</xdr:rowOff>
    </xdr:from>
    <xdr:to>
      <xdr:col>10</xdr:col>
      <xdr:colOff>114300</xdr:colOff>
      <xdr:row>97</xdr:row>
      <xdr:rowOff>19182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26508"/>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100116</xdr:rowOff>
    </xdr:from>
    <xdr:to>
      <xdr:col>24</xdr:col>
      <xdr:colOff>114300</xdr:colOff>
      <xdr:row>97</xdr:row>
      <xdr:rowOff>30266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78543</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53048</xdr:rowOff>
    </xdr:from>
    <xdr:to>
      <xdr:col>20</xdr:col>
      <xdr:colOff>38100</xdr:colOff>
      <xdr:row>96</xdr:row>
      <xdr:rowOff>154648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1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145775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60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38974</xdr:rowOff>
    </xdr:from>
    <xdr:to>
      <xdr:col>15</xdr:col>
      <xdr:colOff>101600</xdr:colOff>
      <xdr:row>96</xdr:row>
      <xdr:rowOff>140574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9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131701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139832</xdr:rowOff>
    </xdr:from>
    <xdr:to>
      <xdr:col>10</xdr:col>
      <xdr:colOff>165100</xdr:colOff>
      <xdr:row>97</xdr:row>
      <xdr:rowOff>69982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61109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6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116508</xdr:rowOff>
    </xdr:from>
    <xdr:to>
      <xdr:col>6</xdr:col>
      <xdr:colOff>38100</xdr:colOff>
      <xdr:row>97</xdr:row>
      <xdr:rowOff>46658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7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37785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6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55903</xdr:rowOff>
    </xdr:from>
    <xdr:to>
      <xdr:col>55</xdr:col>
      <xdr:colOff>0</xdr:colOff>
      <xdr:row>57</xdr:row>
      <xdr:rowOff>58349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28553"/>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55903</xdr:rowOff>
    </xdr:from>
    <xdr:to>
      <xdr:col>50</xdr:col>
      <xdr:colOff>114300</xdr:colOff>
      <xdr:row>57</xdr:row>
      <xdr:rowOff>100450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28553"/>
          <a:ext cx="889000" cy="4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30109</xdr:rowOff>
    </xdr:from>
    <xdr:to>
      <xdr:col>45</xdr:col>
      <xdr:colOff>177800</xdr:colOff>
      <xdr:row>57</xdr:row>
      <xdr:rowOff>100450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02759"/>
          <a:ext cx="889000" cy="7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30109</xdr:rowOff>
    </xdr:from>
    <xdr:to>
      <xdr:col>41</xdr:col>
      <xdr:colOff>50800</xdr:colOff>
      <xdr:row>57</xdr:row>
      <xdr:rowOff>94407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02759"/>
          <a:ext cx="889000" cy="6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7549</xdr:rowOff>
    </xdr:from>
    <xdr:to>
      <xdr:col>55</xdr:col>
      <xdr:colOff>50800</xdr:colOff>
      <xdr:row>57</xdr:row>
      <xdr:rowOff>109149</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157426</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5103</xdr:rowOff>
    </xdr:from>
    <xdr:to>
      <xdr:col>50</xdr:col>
      <xdr:colOff>165100</xdr:colOff>
      <xdr:row>57</xdr:row>
      <xdr:rowOff>106703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7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97830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7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49650</xdr:rowOff>
    </xdr:from>
    <xdr:to>
      <xdr:col>46</xdr:col>
      <xdr:colOff>38100</xdr:colOff>
      <xdr:row>57</xdr:row>
      <xdr:rowOff>151250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142377</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150759</xdr:rowOff>
    </xdr:from>
    <xdr:to>
      <xdr:col>41</xdr:col>
      <xdr:colOff>101600</xdr:colOff>
      <xdr:row>57</xdr:row>
      <xdr:rowOff>80909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5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72036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43607</xdr:rowOff>
    </xdr:from>
    <xdr:to>
      <xdr:col>36</xdr:col>
      <xdr:colOff>165100</xdr:colOff>
      <xdr:row>57</xdr:row>
      <xdr:rowOff>145207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136334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0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74549</xdr:rowOff>
    </xdr:from>
    <xdr:to>
      <xdr:col>55</xdr:col>
      <xdr:colOff>0</xdr:colOff>
      <xdr:row>78</xdr:row>
      <xdr:rowOff>86482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447649"/>
          <a:ext cx="8382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80291</xdr:rowOff>
    </xdr:from>
    <xdr:to>
      <xdr:col>50</xdr:col>
      <xdr:colOff>114300</xdr:colOff>
      <xdr:row>78</xdr:row>
      <xdr:rowOff>86482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453391"/>
          <a:ext cx="889000" cy="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73223</xdr:rowOff>
    </xdr:from>
    <xdr:to>
      <xdr:col>45</xdr:col>
      <xdr:colOff>177800</xdr:colOff>
      <xdr:row>78</xdr:row>
      <xdr:rowOff>80291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446323"/>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65368</xdr:rowOff>
    </xdr:from>
    <xdr:to>
      <xdr:col>41</xdr:col>
      <xdr:colOff>50800</xdr:colOff>
      <xdr:row>78</xdr:row>
      <xdr:rowOff>73223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438468"/>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23749</xdr:rowOff>
    </xdr:from>
    <xdr:to>
      <xdr:col>55</xdr:col>
      <xdr:colOff>50800</xdr:colOff>
      <xdr:row>78</xdr:row>
      <xdr:rowOff>125349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9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110126</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31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35682</xdr:rowOff>
    </xdr:from>
    <xdr:to>
      <xdr:col>50</xdr:col>
      <xdr:colOff>165100</xdr:colOff>
      <xdr:row>78</xdr:row>
      <xdr:rowOff>137282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40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128409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29491</xdr:rowOff>
    </xdr:from>
    <xdr:to>
      <xdr:col>46</xdr:col>
      <xdr:colOff>38100</xdr:colOff>
      <xdr:row>78</xdr:row>
      <xdr:rowOff>131091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122218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4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22423</xdr:rowOff>
    </xdr:from>
    <xdr:to>
      <xdr:col>41</xdr:col>
      <xdr:colOff>101600</xdr:colOff>
      <xdr:row>78</xdr:row>
      <xdr:rowOff>124023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115150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4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14568</xdr:rowOff>
    </xdr:from>
    <xdr:to>
      <xdr:col>36</xdr:col>
      <xdr:colOff>165100</xdr:colOff>
      <xdr:row>78</xdr:row>
      <xdr:rowOff>116168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107295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8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34742</xdr:rowOff>
    </xdr:from>
    <xdr:to>
      <xdr:col>55</xdr:col>
      <xdr:colOff>0</xdr:colOff>
      <xdr:row>98</xdr:row>
      <xdr:rowOff>73879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36842"/>
          <a:ext cx="838200" cy="3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34742</xdr:rowOff>
    </xdr:from>
    <xdr:to>
      <xdr:col>50</xdr:col>
      <xdr:colOff>114300</xdr:colOff>
      <xdr:row>98</xdr:row>
      <xdr:rowOff>86629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36842"/>
          <a:ext cx="889000" cy="5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86099</xdr:rowOff>
    </xdr:from>
    <xdr:to>
      <xdr:col>45</xdr:col>
      <xdr:colOff>177800</xdr:colOff>
      <xdr:row>98</xdr:row>
      <xdr:rowOff>86629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88199"/>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86099</xdr:rowOff>
    </xdr:from>
    <xdr:to>
      <xdr:col>41</xdr:col>
      <xdr:colOff>50800</xdr:colOff>
      <xdr:row>98</xdr:row>
      <xdr:rowOff>92897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88199"/>
          <a:ext cx="889000" cy="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23079</xdr:rowOff>
    </xdr:from>
    <xdr:to>
      <xdr:col>55</xdr:col>
      <xdr:colOff>50800</xdr:colOff>
      <xdr:row>98</xdr:row>
      <xdr:rowOff>124679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2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131658</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155392</xdr:rowOff>
    </xdr:from>
    <xdr:to>
      <xdr:col>50</xdr:col>
      <xdr:colOff>165100</xdr:colOff>
      <xdr:row>98</xdr:row>
      <xdr:rowOff>85542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102069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5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35829</xdr:rowOff>
    </xdr:from>
    <xdr:to>
      <xdr:col>46</xdr:col>
      <xdr:colOff>38100</xdr:colOff>
      <xdr:row>98</xdr:row>
      <xdr:rowOff>137429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3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35299</xdr:rowOff>
    </xdr:from>
    <xdr:to>
      <xdr:col>41</xdr:col>
      <xdr:colOff>101600</xdr:colOff>
      <xdr:row>98</xdr:row>
      <xdr:rowOff>136899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128026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3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42097</xdr:rowOff>
    </xdr:from>
    <xdr:to>
      <xdr:col>36</xdr:col>
      <xdr:colOff>165100</xdr:colOff>
      <xdr:row>98</xdr:row>
      <xdr:rowOff>143697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4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134824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3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44374</xdr:rowOff>
    </xdr:from>
    <xdr:to>
      <xdr:col>85</xdr:col>
      <xdr:colOff>127000</xdr:colOff>
      <xdr:row>39</xdr:row>
      <xdr:rowOff>60180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730924"/>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46529</xdr:rowOff>
    </xdr:from>
    <xdr:to>
      <xdr:col>81</xdr:col>
      <xdr:colOff>50800</xdr:colOff>
      <xdr:row>39</xdr:row>
      <xdr:rowOff>60180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733079"/>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46529</xdr:rowOff>
    </xdr:from>
    <xdr:to>
      <xdr:col>76</xdr:col>
      <xdr:colOff>114300</xdr:colOff>
      <xdr:row>39</xdr:row>
      <xdr:rowOff>81619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733079"/>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81619</xdr:rowOff>
    </xdr:from>
    <xdr:to>
      <xdr:col>71</xdr:col>
      <xdr:colOff>177800</xdr:colOff>
      <xdr:row>39</xdr:row>
      <xdr:rowOff>85930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76816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165024</xdr:rowOff>
    </xdr:from>
    <xdr:to>
      <xdr:col>85</xdr:col>
      <xdr:colOff>177800</xdr:colOff>
      <xdr:row>39</xdr:row>
      <xdr:rowOff>95174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79951</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9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9380</xdr:rowOff>
    </xdr:from>
    <xdr:to>
      <xdr:col>81</xdr:col>
      <xdr:colOff>101600</xdr:colOff>
      <xdr:row>39</xdr:row>
      <xdr:rowOff>110980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102107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8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167179</xdr:rowOff>
    </xdr:from>
    <xdr:to>
      <xdr:col>76</xdr:col>
      <xdr:colOff>165100</xdr:colOff>
      <xdr:row>39</xdr:row>
      <xdr:rowOff>97329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88456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77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30819</xdr:rowOff>
    </xdr:from>
    <xdr:to>
      <xdr:col>72</xdr:col>
      <xdr:colOff>38100</xdr:colOff>
      <xdr:row>39</xdr:row>
      <xdr:rowOff>132419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71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123546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81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35130</xdr:rowOff>
    </xdr:from>
    <xdr:to>
      <xdr:col>67</xdr:col>
      <xdr:colOff>101600</xdr:colOff>
      <xdr:row>39</xdr:row>
      <xdr:rowOff>136730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7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127857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8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106435</xdr:rowOff>
    </xdr:from>
    <xdr:to>
      <xdr:col>85</xdr:col>
      <xdr:colOff>127000</xdr:colOff>
      <xdr:row>57</xdr:row>
      <xdr:rowOff>121530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879085"/>
          <a:ext cx="838200" cy="1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121530</xdr:rowOff>
    </xdr:from>
    <xdr:to>
      <xdr:col>81</xdr:col>
      <xdr:colOff>50800</xdr:colOff>
      <xdr:row>57</xdr:row>
      <xdr:rowOff>152113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94180"/>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17042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96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110792</xdr:rowOff>
    </xdr:from>
    <xdr:to>
      <xdr:col>76</xdr:col>
      <xdr:colOff>114300</xdr:colOff>
      <xdr:row>57</xdr:row>
      <xdr:rowOff>152113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83442"/>
          <a:ext cx="889000" cy="4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39663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9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96606</xdr:rowOff>
    </xdr:from>
    <xdr:to>
      <xdr:col>71</xdr:col>
      <xdr:colOff>177800</xdr:colOff>
      <xdr:row>57</xdr:row>
      <xdr:rowOff>110792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69256"/>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55635</xdr:rowOff>
    </xdr:from>
    <xdr:to>
      <xdr:col>85</xdr:col>
      <xdr:colOff>177800</xdr:colOff>
      <xdr:row>57</xdr:row>
      <xdr:rowOff>157235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78512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7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70730</xdr:rowOff>
    </xdr:from>
    <xdr:to>
      <xdr:col>81</xdr:col>
      <xdr:colOff>101600</xdr:colOff>
      <xdr:row>58</xdr:row>
      <xdr:rowOff>880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17407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61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101313</xdr:rowOff>
    </xdr:from>
    <xdr:to>
      <xdr:col>76</xdr:col>
      <xdr:colOff>165100</xdr:colOff>
      <xdr:row>58</xdr:row>
      <xdr:rowOff>31463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47990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64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59992</xdr:rowOff>
    </xdr:from>
    <xdr:to>
      <xdr:col>72</xdr:col>
      <xdr:colOff>38100</xdr:colOff>
      <xdr:row>57</xdr:row>
      <xdr:rowOff>161592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6669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60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45806</xdr:rowOff>
    </xdr:from>
    <xdr:to>
      <xdr:col>67</xdr:col>
      <xdr:colOff>101600</xdr:colOff>
      <xdr:row>57</xdr:row>
      <xdr:rowOff>147406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163933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59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136120</xdr:rowOff>
    </xdr:from>
    <xdr:to>
      <xdr:col>85</xdr:col>
      <xdr:colOff>127000</xdr:colOff>
      <xdr:row>78</xdr:row>
      <xdr:rowOff>138928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09220"/>
          <a:ext cx="8382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136550</xdr:rowOff>
    </xdr:from>
    <xdr:to>
      <xdr:col>81</xdr:col>
      <xdr:colOff>50800</xdr:colOff>
      <xdr:row>78</xdr:row>
      <xdr:rowOff>138928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0965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136550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509650"/>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125279</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98379"/>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166972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1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85320</xdr:rowOff>
    </xdr:from>
    <xdr:to>
      <xdr:col>85</xdr:col>
      <xdr:colOff>177800</xdr:colOff>
      <xdr:row>79</xdr:row>
      <xdr:rowOff>15470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247</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88128</xdr:rowOff>
    </xdr:from>
    <xdr:to>
      <xdr:col>81</xdr:col>
      <xdr:colOff>101600</xdr:colOff>
      <xdr:row>79</xdr:row>
      <xdr:rowOff>18278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9405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85750</xdr:rowOff>
    </xdr:from>
    <xdr:to>
      <xdr:col>76</xdr:col>
      <xdr:colOff>165100</xdr:colOff>
      <xdr:row>79</xdr:row>
      <xdr:rowOff>15900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7027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1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74479</xdr:rowOff>
    </xdr:from>
    <xdr:to>
      <xdr:col>67</xdr:col>
      <xdr:colOff>101600</xdr:colOff>
      <xdr:row>79</xdr:row>
      <xdr:rowOff>4629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167206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4059</xdr:rowOff>
    </xdr:from>
    <xdr:to>
      <xdr:col>85</xdr:col>
      <xdr:colOff>127000</xdr:colOff>
      <xdr:row>97</xdr:row>
      <xdr:rowOff>22566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634709"/>
          <a:ext cx="8382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169816</xdr:rowOff>
    </xdr:from>
    <xdr:to>
      <xdr:col>81</xdr:col>
      <xdr:colOff>50800</xdr:colOff>
      <xdr:row>97</xdr:row>
      <xdr:rowOff>4059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629016"/>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169816</xdr:rowOff>
    </xdr:from>
    <xdr:to>
      <xdr:col>76</xdr:col>
      <xdr:colOff>114300</xdr:colOff>
      <xdr:row>97</xdr:row>
      <xdr:rowOff>20298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629016"/>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14373</xdr:rowOff>
    </xdr:from>
    <xdr:to>
      <xdr:col>71</xdr:col>
      <xdr:colOff>177800</xdr:colOff>
      <xdr:row>97</xdr:row>
      <xdr:rowOff>20298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45023"/>
          <a:ext cx="8890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143216</xdr:rowOff>
    </xdr:from>
    <xdr:to>
      <xdr:col>85</xdr:col>
      <xdr:colOff>177800</xdr:colOff>
      <xdr:row>97</xdr:row>
      <xdr:rowOff>73366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121643</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5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124709</xdr:rowOff>
    </xdr:from>
    <xdr:to>
      <xdr:col>81</xdr:col>
      <xdr:colOff>101600</xdr:colOff>
      <xdr:row>97</xdr:row>
      <xdr:rowOff>54859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45986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67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119016</xdr:rowOff>
    </xdr:from>
    <xdr:to>
      <xdr:col>76</xdr:col>
      <xdr:colOff>165100</xdr:colOff>
      <xdr:row>97</xdr:row>
      <xdr:rowOff>49166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5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40293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67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140948</xdr:rowOff>
    </xdr:from>
    <xdr:to>
      <xdr:col>72</xdr:col>
      <xdr:colOff>38100</xdr:colOff>
      <xdr:row>97</xdr:row>
      <xdr:rowOff>71098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62225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135023</xdr:rowOff>
    </xdr:from>
    <xdr:to>
      <xdr:col>67</xdr:col>
      <xdr:colOff>101600</xdr:colOff>
      <xdr:row>97</xdr:row>
      <xdr:rowOff>65173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5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56300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68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民生費については、住民一人当たり２８６，３８４円となっており、類似団体と比較して高い水準である。前年度との比較でも増加しており、これは認定こども園整備事業の完了、久徳うぐいすこども園の開園、社会福祉基金への積立等により増額となったことが要因であ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１０２，６８６円となっており、類似団体と比較して高い水準であり、前年度から増加している。類似団体と比較して高い要因は、多賀小学校の児童数増加に伴う南校舎教室改修工事、渡り廊下改修工事を実施したためである。また、社会教育分野における体育館等の公共施設を多く抱えていることに加え、図書館、博物館を運営していることである。施設の合理化・長寿命化を推進し、費用を低減するとともに、運営・収入の見直しや維持管理経費の更なる削減に取り組み、経費の縮減に努め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７４，５５２円となっており、類似団体と比較して低い水準であり、前年度から減少している。これは多賀スマートインターチェンジ整備事業で減額となったことが要因であ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公債費については、住民一人当たり６３，１２０円となっており、類似団体と比較して低い数値となっている。前年度との比較では、一部の地方債の償還終了により、減少となっている。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老朽化を迎える公共施設の修繕等の経費の財源とするため、積立を行っており、令和３年度は、次年度の大型事業の財源とするため、多額を積み増したことから財政調整基金残高は増加したが、令和４年度・令和５年度に認定こども園整備に係る財源として大きく取り崩したことにより財政調整基金残高は減少した。引き続き、事務事業の見直し等行財政改革を推進し、健全な行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すべての会計において赤字が発生せず、健全財政が維持できている。</a:t>
          </a:r>
        </a:p>
        <a:p>
          <a:r>
            <a:rPr kumimoji="1" lang="ja-JP" altLang="en-US" sz="1400">
              <a:latin typeface="ＭＳ ゴシック" pitchFamily="49" charset="-128"/>
              <a:ea typeface="ＭＳ ゴシック" pitchFamily="49" charset="-128"/>
            </a:rPr>
            <a:t>　今後においても、各特別会計、企業会計での定期的な使用料や保険料の見直しを行うとともに、収納率の向上に努め、計画的な事業執行を行う。また、水道事業会計においては、施設や管路の老朽化対策が喫緊の課題となっていることから、料金改定を含めた中長期における事業・財政計画に基づき、安定した事業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普通会計においては、算入公債費の割合も高いことから、実質公債費比率は低い水準で推移しており、令和５年度は元利償還金が対前年度比で</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減少したが、今後老朽化した施設の更新に要する地方債の償還額の増加が見込まれれる。加えて一部事務組合分についても今後増加が見込まれることから、地方債の発行については、計画的に行い、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滋賀県多賀町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地方債残高は、近年減少傾向であり、充当可能基金については、財政調整基金は減少したものの、社会福祉基金、公共施設等維持管理基金、まちづくり基金に積み立てたことにより比率を良化させた。</a:t>
          </a:r>
        </a:p>
        <a:p>
          <a:r>
            <a:rPr kumimoji="1" lang="ja-JP" altLang="en-US" sz="1400">
              <a:latin typeface="ＭＳ ゴシック" pitchFamily="49" charset="-128"/>
              <a:ea typeface="ＭＳ ゴシック" pitchFamily="49" charset="-128"/>
            </a:rPr>
            <a:t>　今後、一部事務組合を含む公共施設の更新、改修事業、水道事業への公債費繰出の増加等による基金の取り崩しに伴う充当可能基金の減少が見込まれることから、将来負担比率の上昇は避けられない状況にある。</a:t>
          </a:r>
        </a:p>
        <a:p>
          <a:r>
            <a:rPr kumimoji="1" lang="ja-JP" altLang="en-US" sz="1400">
              <a:latin typeface="ＭＳ ゴシック" pitchFamily="49" charset="-128"/>
              <a:ea typeface="ＭＳ ゴシック" pitchFamily="49" charset="-128"/>
            </a:rPr>
            <a:t>　財政状況によっては、繰上償還を行うなど、公債費の縮減に努めるとともに、地方債の計画的な発行に努める。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滋賀県多賀町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常事業の実施に伴う各特定目的基金の取り崩しがあり、さらに認定こども園整備事業に係る財源として財政調整基金を８８百万円取り崩したが、公共施設等維持管理基金へ２６３百万円、社会福祉基金へ１００百万円積み立てたことから、基金全体としては３１４百万円の増加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大規模な修繕および改修に要する費用を準備するため、公共施設等維持管理基金への積立を増やすほか、公債費縮減に向け、利率の高い地方債の繰上償還を行うため、減債基金への積立を増やしたいと考えている。また、社会福祉基金については、毎年度２０百万円前後が必要であり、基金が枯渇しないよう財政状況に応じて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びわ湖東部中核工業団地公共緑地維持管理基金：びわ湖東部中核工業団地の公共緑地の維持管理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社会福祉基金：子育て支援、医療費無料化等、社会福祉の向上施策の推進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公共施設等維持管理基金：公共施設等の大規模修繕等に要する経費の準備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公共施設等維持管理基金：公共施設等の大規模修繕等に備えるため、２６３百万円を積み立てたことにより増加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まちづくり基金：前年度ふるさと納税分を寄付者希望施策へ充当するため８６百万円を取り崩したが、当年度ふるさと納税分１３５百万円を積み立てたことにより増加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社会福祉基金：小中学生医療費、新入学生通学品助成、育児支援助成分の１９百万円を取り崩したが、今後の安定した基金運用を図るため１００百万円を積み立てたことにより増加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社会福祉基金：毎年度２０百万円前後が必要であり、基金が枯渇しないよう財政状況に応じて積立を行う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公共施設等維持管理基金：老朽化している公共施設等の大規模修繕等に備えるため、財政状況に応じて積立を行う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認定こども園整備事業に係る財源として財政調整基金を８８百万円取り崩したことにより、基金残高は減少した。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財政調整基金の残高は、標準財政規模の２０％を基準としているが、現在高は、今後の大型事業の財源として活用するため、必要に応じて積み増ししていく。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取り崩しはなく、令和５年度普通交付税再算定に係る臨時費目「臨時財政対策債償還基金費」１７百万円の積立を行い、基金残高は増加した。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財政状況に応じて積立を行い、利率の高い地方債について繰上償還を行う。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6351737</v>
      </c>
      <c r="BO4" s="449"/>
      <c r="BP4" s="449"/>
      <c r="BQ4" s="449"/>
      <c r="BR4" s="449"/>
      <c r="BS4" s="449"/>
      <c r="BT4" s="449"/>
      <c r="BU4" s="450"/>
      <c r="BV4" s="448">
        <v>6220257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10</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6032177</v>
      </c>
      <c r="BO5" s="420"/>
      <c r="BP5" s="420"/>
      <c r="BQ5" s="420"/>
      <c r="BR5" s="420"/>
      <c r="BS5" s="420"/>
      <c r="BT5" s="420"/>
      <c r="BU5" s="421"/>
      <c r="BV5" s="419">
        <v>5510762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82.1</v>
      </c>
      <c r="CU5" s="417"/>
      <c r="CV5" s="417"/>
      <c r="CW5" s="417"/>
      <c r="CX5" s="417"/>
      <c r="CY5" s="417"/>
      <c r="CZ5" s="417"/>
      <c r="DA5" s="418"/>
      <c r="DB5" s="416">
        <v>83.3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319560</v>
      </c>
      <c r="BO6" s="420"/>
      <c r="BP6" s="420"/>
      <c r="BQ6" s="420"/>
      <c r="BR6" s="420"/>
      <c r="BS6" s="420"/>
      <c r="BT6" s="420"/>
      <c r="BU6" s="421"/>
      <c r="BV6" s="419">
        <v>709495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82.9</v>
      </c>
      <c r="CU6" s="563"/>
      <c r="CV6" s="563"/>
      <c r="CW6" s="563"/>
      <c r="CX6" s="563"/>
      <c r="CY6" s="563"/>
      <c r="CZ6" s="563"/>
      <c r="DA6" s="564"/>
      <c r="DB6" s="562">
        <v>85.4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48388</v>
      </c>
      <c r="BO7" s="420"/>
      <c r="BP7" s="420"/>
      <c r="BQ7" s="420"/>
      <c r="BR7" s="420"/>
      <c r="BS7" s="420"/>
      <c r="BT7" s="420"/>
      <c r="BU7" s="421"/>
      <c r="BV7" s="419">
        <v>377705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3415560</v>
      </c>
      <c r="CU7" s="420"/>
      <c r="CV7" s="420"/>
      <c r="CW7" s="420"/>
      <c r="CX7" s="420"/>
      <c r="CY7" s="420"/>
      <c r="CZ7" s="420"/>
      <c r="DA7" s="421"/>
      <c r="DB7" s="419">
        <v>3331990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271172</v>
      </c>
      <c r="BO8" s="420"/>
      <c r="BP8" s="420"/>
      <c r="BQ8" s="420"/>
      <c r="BR8" s="420"/>
      <c r="BS8" s="420"/>
      <c r="BT8" s="420"/>
      <c r="BU8" s="421"/>
      <c r="BV8" s="419">
        <v>331790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0.55000000000000004</v>
      </c>
      <c r="CU8" s="523"/>
      <c r="CV8" s="523"/>
      <c r="CW8" s="523"/>
      <c r="CX8" s="523"/>
      <c r="CY8" s="523"/>
      <c r="CZ8" s="523"/>
      <c r="DA8" s="524"/>
      <c r="DB8" s="522">
        <v>0.59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7274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-60618</v>
      </c>
      <c r="BO9" s="420"/>
      <c r="BP9" s="420"/>
      <c r="BQ9" s="420"/>
      <c r="BR9" s="420"/>
      <c r="BS9" s="420"/>
      <c r="BT9" s="420"/>
      <c r="BU9" s="421"/>
      <c r="BV9" s="419">
        <v>91328</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10.8</v>
      </c>
      <c r="CU9" s="417"/>
      <c r="CV9" s="417"/>
      <c r="CW9" s="417"/>
      <c r="CX9" s="417"/>
      <c r="CY9" s="417"/>
      <c r="CZ9" s="417"/>
      <c r="DA9" s="418"/>
      <c r="DB9" s="416">
        <v>10.8</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7355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295</v>
      </c>
      <c r="BO10" s="420"/>
      <c r="BP10" s="420"/>
      <c r="BQ10" s="420"/>
      <c r="BR10" s="420"/>
      <c r="BS10" s="420"/>
      <c r="BT10" s="420"/>
      <c r="BU10" s="421"/>
      <c r="BV10" s="419">
        <v>156270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7418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87805</v>
      </c>
      <c r="BO12" s="420"/>
      <c r="BP12" s="420"/>
      <c r="BQ12" s="420"/>
      <c r="BR12" s="420"/>
      <c r="BS12" s="420"/>
      <c r="BT12" s="420"/>
      <c r="BU12" s="421"/>
      <c r="BV12" s="419">
        <v>406477</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7369</v>
      </c>
      <c r="S13" s="507"/>
      <c r="T13" s="507"/>
      <c r="U13" s="507"/>
      <c r="V13" s="508"/>
      <c r="W13" s="509" t="s">
        <v>131</v>
      </c>
      <c r="X13" s="405"/>
      <c r="Y13" s="405"/>
      <c r="Z13" s="405"/>
      <c r="AA13" s="405"/>
      <c r="AB13" s="406"/>
      <c r="AC13" s="372">
        <v>139</v>
      </c>
      <c r="AD13" s="373"/>
      <c r="AE13" s="373"/>
      <c r="AF13" s="373"/>
      <c r="AG13" s="374"/>
      <c r="AH13" s="372">
        <v>168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-148128</v>
      </c>
      <c r="BO13" s="420"/>
      <c r="BP13" s="420"/>
      <c r="BQ13" s="420"/>
      <c r="BR13" s="420"/>
      <c r="BS13" s="420"/>
      <c r="BT13" s="420"/>
      <c r="BU13" s="421"/>
      <c r="BV13" s="419">
        <v>-158879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6.8</v>
      </c>
      <c r="CU13" s="417"/>
      <c r="CV13" s="417"/>
      <c r="CW13" s="417"/>
      <c r="CX13" s="417"/>
      <c r="CY13" s="417"/>
      <c r="CZ13" s="417"/>
      <c r="DA13" s="418"/>
      <c r="DB13" s="416">
        <v>7.1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7466</v>
      </c>
      <c r="S14" s="507"/>
      <c r="T14" s="507"/>
      <c r="U14" s="507"/>
      <c r="V14" s="508"/>
      <c r="W14" s="510"/>
      <c r="X14" s="408"/>
      <c r="Y14" s="408"/>
      <c r="Z14" s="408"/>
      <c r="AA14" s="408"/>
      <c r="AB14" s="409"/>
      <c r="AC14" s="499">
        <v>4.2</v>
      </c>
      <c r="AD14" s="500"/>
      <c r="AE14" s="500"/>
      <c r="AF14" s="500"/>
      <c r="AG14" s="501"/>
      <c r="AH14" s="499">
        <v>4.8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17.5</v>
      </c>
      <c r="CU14" s="517"/>
      <c r="CV14" s="517"/>
      <c r="CW14" s="517"/>
      <c r="CX14" s="517"/>
      <c r="CY14" s="517"/>
      <c r="CZ14" s="517"/>
      <c r="DA14" s="518"/>
      <c r="DB14" s="516">
        <v>31.6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7421</v>
      </c>
      <c r="S15" s="507"/>
      <c r="T15" s="507"/>
      <c r="U15" s="507"/>
      <c r="V15" s="508"/>
      <c r="W15" s="509" t="s">
        <v>137</v>
      </c>
      <c r="X15" s="405"/>
      <c r="Y15" s="405"/>
      <c r="Z15" s="405"/>
      <c r="AA15" s="405"/>
      <c r="AB15" s="406"/>
      <c r="AC15" s="372">
        <v>1304</v>
      </c>
      <c r="AD15" s="373"/>
      <c r="AE15" s="373"/>
      <c r="AF15" s="373"/>
      <c r="AG15" s="374"/>
      <c r="AH15" s="372">
        <v>1334</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1634182</v>
      </c>
      <c r="BO15" s="449"/>
      <c r="BP15" s="449"/>
      <c r="BQ15" s="449"/>
      <c r="BR15" s="449"/>
      <c r="BS15" s="449"/>
      <c r="BT15" s="449"/>
      <c r="BU15" s="450"/>
      <c r="BV15" s="448">
        <v>1533881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38.9</v>
      </c>
      <c r="AD16" s="500"/>
      <c r="AE16" s="500"/>
      <c r="AF16" s="500"/>
      <c r="AG16" s="501"/>
      <c r="AH16" s="499">
        <v>38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2916911</v>
      </c>
      <c r="BO16" s="420"/>
      <c r="BP16" s="420"/>
      <c r="BQ16" s="420"/>
      <c r="BR16" s="420"/>
      <c r="BS16" s="420"/>
      <c r="BT16" s="420"/>
      <c r="BU16" s="421"/>
      <c r="BV16" s="419">
        <v>2813679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1905</v>
      </c>
      <c r="AD17" s="373"/>
      <c r="AE17" s="373"/>
      <c r="AF17" s="373"/>
      <c r="AG17" s="374"/>
      <c r="AH17" s="372">
        <v>2011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2099418</v>
      </c>
      <c r="BO17" s="420"/>
      <c r="BP17" s="420"/>
      <c r="BQ17" s="420"/>
      <c r="BR17" s="420"/>
      <c r="BS17" s="420"/>
      <c r="BT17" s="420"/>
      <c r="BU17" s="421"/>
      <c r="BV17" s="419">
        <v>1969134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135.77000000000001</v>
      </c>
      <c r="M18" s="472"/>
      <c r="N18" s="472"/>
      <c r="O18" s="472"/>
      <c r="P18" s="472"/>
      <c r="Q18" s="472"/>
      <c r="R18" s="473"/>
      <c r="S18" s="473"/>
      <c r="T18" s="473"/>
      <c r="U18" s="473"/>
      <c r="V18" s="474"/>
      <c r="W18" s="490"/>
      <c r="X18" s="491"/>
      <c r="Y18" s="491"/>
      <c r="Z18" s="491"/>
      <c r="AA18" s="491"/>
      <c r="AB18" s="515"/>
      <c r="AC18" s="389">
        <v>56.9</v>
      </c>
      <c r="AD18" s="390"/>
      <c r="AE18" s="390"/>
      <c r="AF18" s="390"/>
      <c r="AG18" s="475"/>
      <c r="AH18" s="389">
        <v>57.2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2844761</v>
      </c>
      <c r="BO18" s="420"/>
      <c r="BP18" s="420"/>
      <c r="BQ18" s="420"/>
      <c r="BR18" s="420"/>
      <c r="BS18" s="420"/>
      <c r="BT18" s="420"/>
      <c r="BU18" s="421"/>
      <c r="BV18" s="419">
        <v>2935173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54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4347755</v>
      </c>
      <c r="BO19" s="420"/>
      <c r="BP19" s="420"/>
      <c r="BQ19" s="420"/>
      <c r="BR19" s="420"/>
      <c r="BS19" s="420"/>
      <c r="BT19" s="420"/>
      <c r="BU19" s="421"/>
      <c r="BV19" s="419">
        <v>4634179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2506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5073372</v>
      </c>
      <c r="BO22" s="449"/>
      <c r="BP22" s="449"/>
      <c r="BQ22" s="449"/>
      <c r="BR22" s="449"/>
      <c r="BS22" s="449"/>
      <c r="BT22" s="449"/>
      <c r="BU22" s="450"/>
      <c r="BV22" s="448">
        <v>5122377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576790</v>
      </c>
      <c r="BO23" s="420"/>
      <c r="BP23" s="420"/>
      <c r="BQ23" s="420"/>
      <c r="BR23" s="420"/>
      <c r="BS23" s="420"/>
      <c r="BT23" s="420"/>
      <c r="BU23" s="421"/>
      <c r="BV23" s="419">
        <v>733317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7180</v>
      </c>
      <c r="R24" s="373"/>
      <c r="S24" s="373"/>
      <c r="T24" s="373"/>
      <c r="U24" s="373"/>
      <c r="V24" s="374"/>
      <c r="W24" s="462"/>
      <c r="X24" s="399"/>
      <c r="Y24" s="400"/>
      <c r="Z24" s="375" t="s">
        <v>162</v>
      </c>
      <c r="AA24" s="376"/>
      <c r="AB24" s="376"/>
      <c r="AC24" s="376"/>
      <c r="AD24" s="376"/>
      <c r="AE24" s="376"/>
      <c r="AF24" s="376"/>
      <c r="AG24" s="377"/>
      <c r="AH24" s="372">
        <v>96</v>
      </c>
      <c r="AI24" s="373"/>
      <c r="AJ24" s="373"/>
      <c r="AK24" s="373"/>
      <c r="AL24" s="374"/>
      <c r="AM24" s="372">
        <v>282720</v>
      </c>
      <c r="AN24" s="373"/>
      <c r="AO24" s="373"/>
      <c r="AP24" s="373"/>
      <c r="AQ24" s="373"/>
      <c r="AR24" s="374"/>
      <c r="AS24" s="372">
        <v>2945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2796864</v>
      </c>
      <c r="BO24" s="420"/>
      <c r="BP24" s="420"/>
      <c r="BQ24" s="420"/>
      <c r="BR24" s="420"/>
      <c r="BS24" s="420"/>
      <c r="BT24" s="420"/>
      <c r="BU24" s="421"/>
      <c r="BV24" s="419">
        <v>2681303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660981</v>
      </c>
      <c r="BO25" s="449"/>
      <c r="BP25" s="449"/>
      <c r="BQ25" s="449"/>
      <c r="BR25" s="449"/>
      <c r="BS25" s="449"/>
      <c r="BT25" s="449"/>
      <c r="BU25" s="450"/>
      <c r="BV25" s="448">
        <v>564943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5730</v>
      </c>
      <c r="R26" s="373"/>
      <c r="S26" s="373"/>
      <c r="T26" s="373"/>
      <c r="U26" s="373"/>
      <c r="V26" s="374"/>
      <c r="W26" s="462"/>
      <c r="X26" s="399"/>
      <c r="Y26" s="400"/>
      <c r="Z26" s="375" t="s">
        <v>168</v>
      </c>
      <c r="AA26" s="430"/>
      <c r="AB26" s="430"/>
      <c r="AC26" s="430"/>
      <c r="AD26" s="430"/>
      <c r="AE26" s="430"/>
      <c r="AF26" s="430"/>
      <c r="AG26" s="431"/>
      <c r="AH26" s="372">
        <v>7</v>
      </c>
      <c r="AI26" s="373"/>
      <c r="AJ26" s="373"/>
      <c r="AK26" s="373"/>
      <c r="AL26" s="374"/>
      <c r="AM26" s="372">
        <v>17220</v>
      </c>
      <c r="AN26" s="373"/>
      <c r="AO26" s="373"/>
      <c r="AP26" s="373"/>
      <c r="AQ26" s="373"/>
      <c r="AR26" s="374"/>
      <c r="AS26" s="372">
        <v>2460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2920</v>
      </c>
      <c r="R27" s="373"/>
      <c r="S27" s="373"/>
      <c r="T27" s="373"/>
      <c r="U27" s="373"/>
      <c r="V27" s="374"/>
      <c r="W27" s="462"/>
      <c r="X27" s="399"/>
      <c r="Y27" s="400"/>
      <c r="Z27" s="375" t="s">
        <v>171</v>
      </c>
      <c r="AA27" s="376"/>
      <c r="AB27" s="376"/>
      <c r="AC27" s="376"/>
      <c r="AD27" s="376"/>
      <c r="AE27" s="376"/>
      <c r="AF27" s="376"/>
      <c r="AG27" s="377"/>
      <c r="AH27" s="372">
        <v>8</v>
      </c>
      <c r="AI27" s="373"/>
      <c r="AJ27" s="373"/>
      <c r="AK27" s="373"/>
      <c r="AL27" s="374"/>
      <c r="AM27" s="372">
        <v>18104</v>
      </c>
      <c r="AN27" s="373"/>
      <c r="AO27" s="373"/>
      <c r="AP27" s="373"/>
      <c r="AQ27" s="373"/>
      <c r="AR27" s="374"/>
      <c r="AS27" s="372">
        <v>2263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566645</v>
      </c>
      <c r="BO27" s="454"/>
      <c r="BP27" s="454"/>
      <c r="BQ27" s="454"/>
      <c r="BR27" s="454"/>
      <c r="BS27" s="454"/>
      <c r="BT27" s="454"/>
      <c r="BU27" s="455"/>
      <c r="BV27" s="453">
        <v>566645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1147052</v>
      </c>
      <c r="BO28" s="449"/>
      <c r="BP28" s="449"/>
      <c r="BQ28" s="449"/>
      <c r="BR28" s="449"/>
      <c r="BS28" s="449"/>
      <c r="BT28" s="449"/>
      <c r="BU28" s="450"/>
      <c r="BV28" s="448">
        <v>1234562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1850</v>
      </c>
      <c r="R29" s="373"/>
      <c r="S29" s="373"/>
      <c r="T29" s="373"/>
      <c r="U29" s="373"/>
      <c r="V29" s="374"/>
      <c r="W29" s="463"/>
      <c r="X29" s="464"/>
      <c r="Y29" s="465"/>
      <c r="Z29" s="375" t="s">
        <v>177</v>
      </c>
      <c r="AA29" s="376"/>
      <c r="AB29" s="376"/>
      <c r="AC29" s="376"/>
      <c r="AD29" s="376"/>
      <c r="AE29" s="376"/>
      <c r="AF29" s="376"/>
      <c r="AG29" s="377"/>
      <c r="AH29" s="372">
        <v>104</v>
      </c>
      <c r="AI29" s="373"/>
      <c r="AJ29" s="373"/>
      <c r="AK29" s="373"/>
      <c r="AL29" s="374"/>
      <c r="AM29" s="372">
        <v>300824</v>
      </c>
      <c r="AN29" s="373"/>
      <c r="AO29" s="373"/>
      <c r="AP29" s="373"/>
      <c r="AQ29" s="373"/>
      <c r="AR29" s="374"/>
      <c r="AS29" s="372">
        <v>2893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77182</v>
      </c>
      <c r="BO29" s="420"/>
      <c r="BP29" s="420"/>
      <c r="BQ29" s="420"/>
      <c r="BR29" s="420"/>
      <c r="BS29" s="420"/>
      <c r="BT29" s="420"/>
      <c r="BU29" s="421"/>
      <c r="BV29" s="419">
        <v>60398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1033036</v>
      </c>
      <c r="BO30" s="454"/>
      <c r="BP30" s="454"/>
      <c r="BQ30" s="454"/>
      <c r="BR30" s="454"/>
      <c r="BS30" s="454"/>
      <c r="BT30" s="454"/>
      <c r="BU30" s="455"/>
      <c r="BV30" s="453">
        <v>647674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湖東広域衛生管理組合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育英事業特別会計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彦根愛知犬上広域行政組合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びわ湖東部中核工業団地公共緑地維持管理特別会計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大滝山林組合（一般会計）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大滝山林組合（林産物栽培特別会計）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大滝山林組合（高取山森林空間利活用特別会計）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彦根市犬上郡営林組合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滋賀県市町村議会議員公務災害補償等組合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滋賀県市町村職員退職手当組合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滋賀県市町村職員研修センター</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滋賀県後期高齢者医療広域連合（一般会計）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bbdadqPbawC/Tg9BJuPvBZyErX7nMpQBA7jeG8Ru2T4FnP2ApMACRuf7VyJlGecandx8a4MYHzqubeRhhl14w==" saltValue="ubnzyJMh5+M5pHhf1YXiJ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1809301</v>
      </c>
      <c r="S5" s="677"/>
      <c r="T5" s="677"/>
      <c r="U5" s="677"/>
      <c r="V5" s="677"/>
      <c r="W5" s="677"/>
      <c r="X5" s="677"/>
      <c r="Y5" s="702"/>
      <c r="Z5" s="715">
        <v>28.5</v>
      </c>
      <c r="AA5" s="715"/>
      <c r="AB5" s="715"/>
      <c r="AC5" s="715"/>
      <c r="AD5" s="716">
        <v>1809301</v>
      </c>
      <c r="AE5" s="716"/>
      <c r="AF5" s="716"/>
      <c r="AG5" s="716"/>
      <c r="AH5" s="716"/>
      <c r="AI5" s="716"/>
      <c r="AJ5" s="716"/>
      <c r="AK5" s="716"/>
      <c r="AL5" s="703">
        <v>52.7</v>
      </c>
      <c r="AM5" s="685"/>
      <c r="AN5" s="685"/>
      <c r="AO5" s="704"/>
      <c r="AP5" s="679" t="s">
        <v>216</v>
      </c>
      <c r="AQ5" s="680"/>
      <c r="AR5" s="680"/>
      <c r="AS5" s="680"/>
      <c r="AT5" s="680"/>
      <c r="AU5" s="680"/>
      <c r="AV5" s="680"/>
      <c r="AW5" s="680"/>
      <c r="AX5" s="680"/>
      <c r="AY5" s="680"/>
      <c r="AZ5" s="680"/>
      <c r="BA5" s="680"/>
      <c r="BB5" s="680"/>
      <c r="BC5" s="680"/>
      <c r="BD5" s="680"/>
      <c r="BE5" s="680"/>
      <c r="BF5" s="681"/>
      <c r="BG5" s="621">
        <v>1809301</v>
      </c>
      <c r="BH5" s="622"/>
      <c r="BI5" s="622"/>
      <c r="BJ5" s="622"/>
      <c r="BK5" s="622"/>
      <c r="BL5" s="622"/>
      <c r="BM5" s="622"/>
      <c r="BN5" s="623"/>
      <c r="BO5" s="659">
        <v>100</v>
      </c>
      <c r="BP5" s="659"/>
      <c r="BQ5" s="659"/>
      <c r="BR5" s="659"/>
      <c r="BS5" s="660">
        <v>43553</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67804</v>
      </c>
      <c r="S6" s="622"/>
      <c r="T6" s="622"/>
      <c r="U6" s="622"/>
      <c r="V6" s="622"/>
      <c r="W6" s="622"/>
      <c r="X6" s="622"/>
      <c r="Y6" s="623"/>
      <c r="Z6" s="659">
        <v>1.1000000000000001</v>
      </c>
      <c r="AA6" s="659"/>
      <c r="AB6" s="659"/>
      <c r="AC6" s="659"/>
      <c r="AD6" s="660">
        <v>67804</v>
      </c>
      <c r="AE6" s="660"/>
      <c r="AF6" s="660"/>
      <c r="AG6" s="660"/>
      <c r="AH6" s="660"/>
      <c r="AI6" s="660"/>
      <c r="AJ6" s="660"/>
      <c r="AK6" s="660"/>
      <c r="AL6" s="624">
        <v>2</v>
      </c>
      <c r="AM6" s="625"/>
      <c r="AN6" s="625"/>
      <c r="AO6" s="661"/>
      <c r="AP6" s="618" t="s">
        <v>221</v>
      </c>
      <c r="AQ6" s="619"/>
      <c r="AR6" s="619"/>
      <c r="AS6" s="619"/>
      <c r="AT6" s="619"/>
      <c r="AU6" s="619"/>
      <c r="AV6" s="619"/>
      <c r="AW6" s="619"/>
      <c r="AX6" s="619"/>
      <c r="AY6" s="619"/>
      <c r="AZ6" s="619"/>
      <c r="BA6" s="619"/>
      <c r="BB6" s="619"/>
      <c r="BC6" s="619"/>
      <c r="BD6" s="619"/>
      <c r="BE6" s="619"/>
      <c r="BF6" s="620"/>
      <c r="BG6" s="621">
        <v>1809301</v>
      </c>
      <c r="BH6" s="622"/>
      <c r="BI6" s="622"/>
      <c r="BJ6" s="622"/>
      <c r="BK6" s="622"/>
      <c r="BL6" s="622"/>
      <c r="BM6" s="622"/>
      <c r="BN6" s="623"/>
      <c r="BO6" s="659">
        <v>100</v>
      </c>
      <c r="BP6" s="659"/>
      <c r="BQ6" s="659"/>
      <c r="BR6" s="659"/>
      <c r="BS6" s="660">
        <v>43553</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70773</v>
      </c>
      <c r="CS6" s="622"/>
      <c r="CT6" s="622"/>
      <c r="CU6" s="622"/>
      <c r="CV6" s="622"/>
      <c r="CW6" s="622"/>
      <c r="CX6" s="622"/>
      <c r="CY6" s="623"/>
      <c r="CZ6" s="703">
        <v>1.2</v>
      </c>
      <c r="DA6" s="685"/>
      <c r="DB6" s="685"/>
      <c r="DC6" s="705"/>
      <c r="DD6" s="627" t="s">
        <v>122</v>
      </c>
      <c r="DE6" s="622"/>
      <c r="DF6" s="622"/>
      <c r="DG6" s="622"/>
      <c r="DH6" s="622"/>
      <c r="DI6" s="622"/>
      <c r="DJ6" s="622"/>
      <c r="DK6" s="622"/>
      <c r="DL6" s="622"/>
      <c r="DM6" s="622"/>
      <c r="DN6" s="622"/>
      <c r="DO6" s="622"/>
      <c r="DP6" s="623"/>
      <c r="DQ6" s="627">
        <v>70745</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414</v>
      </c>
      <c r="S7" s="622"/>
      <c r="T7" s="622"/>
      <c r="U7" s="622"/>
      <c r="V7" s="622"/>
      <c r="W7" s="622"/>
      <c r="X7" s="622"/>
      <c r="Y7" s="623"/>
      <c r="Z7" s="659">
        <v>0</v>
      </c>
      <c r="AA7" s="659"/>
      <c r="AB7" s="659"/>
      <c r="AC7" s="659"/>
      <c r="AD7" s="660">
        <v>414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627652</v>
      </c>
      <c r="BH7" s="622"/>
      <c r="BI7" s="622"/>
      <c r="BJ7" s="622"/>
      <c r="BK7" s="622"/>
      <c r="BL7" s="622"/>
      <c r="BM7" s="622"/>
      <c r="BN7" s="623"/>
      <c r="BO7" s="659">
        <v>34.700000000000003</v>
      </c>
      <c r="BP7" s="659"/>
      <c r="BQ7" s="659"/>
      <c r="BR7" s="659"/>
      <c r="BS7" s="660">
        <v>43553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1104902</v>
      </c>
      <c r="CS7" s="622"/>
      <c r="CT7" s="622"/>
      <c r="CU7" s="622"/>
      <c r="CV7" s="622"/>
      <c r="CW7" s="622"/>
      <c r="CX7" s="622"/>
      <c r="CY7" s="623"/>
      <c r="CZ7" s="659">
        <v>18.3</v>
      </c>
      <c r="DA7" s="659"/>
      <c r="DB7" s="659"/>
      <c r="DC7" s="659"/>
      <c r="DD7" s="627">
        <v>31066</v>
      </c>
      <c r="DE7" s="622"/>
      <c r="DF7" s="622"/>
      <c r="DG7" s="622"/>
      <c r="DH7" s="622"/>
      <c r="DI7" s="622"/>
      <c r="DJ7" s="622"/>
      <c r="DK7" s="622"/>
      <c r="DL7" s="622"/>
      <c r="DM7" s="622"/>
      <c r="DN7" s="622"/>
      <c r="DO7" s="622"/>
      <c r="DP7" s="623"/>
      <c r="DQ7" s="627">
        <v>885244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5935</v>
      </c>
      <c r="S8" s="622"/>
      <c r="T8" s="622"/>
      <c r="U8" s="622"/>
      <c r="V8" s="622"/>
      <c r="W8" s="622"/>
      <c r="X8" s="622"/>
      <c r="Y8" s="623"/>
      <c r="Z8" s="659">
        <v>0.1</v>
      </c>
      <c r="AA8" s="659"/>
      <c r="AB8" s="659"/>
      <c r="AC8" s="659"/>
      <c r="AD8" s="660">
        <v>5935</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12999</v>
      </c>
      <c r="BH8" s="622"/>
      <c r="BI8" s="622"/>
      <c r="BJ8" s="622"/>
      <c r="BK8" s="622"/>
      <c r="BL8" s="622"/>
      <c r="BM8" s="622"/>
      <c r="BN8" s="623"/>
      <c r="BO8" s="659">
        <v>0.7</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2124393</v>
      </c>
      <c r="CS8" s="622"/>
      <c r="CT8" s="622"/>
      <c r="CU8" s="622"/>
      <c r="CV8" s="622"/>
      <c r="CW8" s="622"/>
      <c r="CX8" s="622"/>
      <c r="CY8" s="623"/>
      <c r="CZ8" s="659">
        <v>35.200000000000003</v>
      </c>
      <c r="DA8" s="659"/>
      <c r="DB8" s="659"/>
      <c r="DC8" s="659"/>
      <c r="DD8" s="627">
        <v>555520</v>
      </c>
      <c r="DE8" s="622"/>
      <c r="DF8" s="622"/>
      <c r="DG8" s="622"/>
      <c r="DH8" s="622"/>
      <c r="DI8" s="622"/>
      <c r="DJ8" s="622"/>
      <c r="DK8" s="622"/>
      <c r="DL8" s="622"/>
      <c r="DM8" s="622"/>
      <c r="DN8" s="622"/>
      <c r="DO8" s="622"/>
      <c r="DP8" s="623"/>
      <c r="DQ8" s="627">
        <v>1097342</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6521</v>
      </c>
      <c r="S9" s="622"/>
      <c r="T9" s="622"/>
      <c r="U9" s="622"/>
      <c r="V9" s="622"/>
      <c r="W9" s="622"/>
      <c r="X9" s="622"/>
      <c r="Y9" s="623"/>
      <c r="Z9" s="659">
        <v>0.1</v>
      </c>
      <c r="AA9" s="659"/>
      <c r="AB9" s="659"/>
      <c r="AC9" s="659"/>
      <c r="AD9" s="660">
        <v>6521</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325647</v>
      </c>
      <c r="BH9" s="622"/>
      <c r="BI9" s="622"/>
      <c r="BJ9" s="622"/>
      <c r="BK9" s="622"/>
      <c r="BL9" s="622"/>
      <c r="BM9" s="622"/>
      <c r="BN9" s="623"/>
      <c r="BO9" s="659">
        <v>18</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397070</v>
      </c>
      <c r="CS9" s="622"/>
      <c r="CT9" s="622"/>
      <c r="CU9" s="622"/>
      <c r="CV9" s="622"/>
      <c r="CW9" s="622"/>
      <c r="CX9" s="622"/>
      <c r="CY9" s="623"/>
      <c r="CZ9" s="659">
        <v>6.6</v>
      </c>
      <c r="DA9" s="659"/>
      <c r="DB9" s="659"/>
      <c r="DC9" s="659"/>
      <c r="DD9" s="627">
        <v>805</v>
      </c>
      <c r="DE9" s="622"/>
      <c r="DF9" s="622"/>
      <c r="DG9" s="622"/>
      <c r="DH9" s="622"/>
      <c r="DI9" s="622"/>
      <c r="DJ9" s="622"/>
      <c r="DK9" s="622"/>
      <c r="DL9" s="622"/>
      <c r="DM9" s="622"/>
      <c r="DN9" s="622"/>
      <c r="DO9" s="622"/>
      <c r="DP9" s="623"/>
      <c r="DQ9" s="627">
        <v>315415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55535</v>
      </c>
      <c r="BH10" s="622"/>
      <c r="BI10" s="622"/>
      <c r="BJ10" s="622"/>
      <c r="BK10" s="622"/>
      <c r="BL10" s="622"/>
      <c r="BM10" s="622"/>
      <c r="BN10" s="623"/>
      <c r="BO10" s="659">
        <v>3.1</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196945</v>
      </c>
      <c r="S11" s="622"/>
      <c r="T11" s="622"/>
      <c r="U11" s="622"/>
      <c r="V11" s="622"/>
      <c r="W11" s="622"/>
      <c r="X11" s="622"/>
      <c r="Y11" s="623"/>
      <c r="Z11" s="624">
        <v>3.1</v>
      </c>
      <c r="AA11" s="625"/>
      <c r="AB11" s="625"/>
      <c r="AC11" s="626"/>
      <c r="AD11" s="627">
        <v>196945</v>
      </c>
      <c r="AE11" s="622"/>
      <c r="AF11" s="622"/>
      <c r="AG11" s="622"/>
      <c r="AH11" s="622"/>
      <c r="AI11" s="622"/>
      <c r="AJ11" s="622"/>
      <c r="AK11" s="623"/>
      <c r="AL11" s="624">
        <v>5.7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233471</v>
      </c>
      <c r="BH11" s="622"/>
      <c r="BI11" s="622"/>
      <c r="BJ11" s="622"/>
      <c r="BK11" s="622"/>
      <c r="BL11" s="622"/>
      <c r="BM11" s="622"/>
      <c r="BN11" s="623"/>
      <c r="BO11" s="659">
        <v>12.9</v>
      </c>
      <c r="BP11" s="659"/>
      <c r="BQ11" s="659"/>
      <c r="BR11" s="659"/>
      <c r="BS11" s="660">
        <v>43553</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320283</v>
      </c>
      <c r="CS11" s="622"/>
      <c r="CT11" s="622"/>
      <c r="CU11" s="622"/>
      <c r="CV11" s="622"/>
      <c r="CW11" s="622"/>
      <c r="CX11" s="622"/>
      <c r="CY11" s="623"/>
      <c r="CZ11" s="659">
        <v>5.3</v>
      </c>
      <c r="DA11" s="659"/>
      <c r="DB11" s="659"/>
      <c r="DC11" s="659"/>
      <c r="DD11" s="627">
        <v>59387</v>
      </c>
      <c r="DE11" s="622"/>
      <c r="DF11" s="622"/>
      <c r="DG11" s="622"/>
      <c r="DH11" s="622"/>
      <c r="DI11" s="622"/>
      <c r="DJ11" s="622"/>
      <c r="DK11" s="622"/>
      <c r="DL11" s="622"/>
      <c r="DM11" s="622"/>
      <c r="DN11" s="622"/>
      <c r="DO11" s="622"/>
      <c r="DP11" s="623"/>
      <c r="DQ11" s="627">
        <v>214316</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1086617</v>
      </c>
      <c r="BH12" s="622"/>
      <c r="BI12" s="622"/>
      <c r="BJ12" s="622"/>
      <c r="BK12" s="622"/>
      <c r="BL12" s="622"/>
      <c r="BM12" s="622"/>
      <c r="BN12" s="623"/>
      <c r="BO12" s="659">
        <v>60.1</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52853</v>
      </c>
      <c r="CS12" s="622"/>
      <c r="CT12" s="622"/>
      <c r="CU12" s="622"/>
      <c r="CV12" s="622"/>
      <c r="CW12" s="622"/>
      <c r="CX12" s="622"/>
      <c r="CY12" s="623"/>
      <c r="CZ12" s="659">
        <v>0.9</v>
      </c>
      <c r="DA12" s="659"/>
      <c r="DB12" s="659"/>
      <c r="DC12" s="659"/>
      <c r="DD12" s="627">
        <v>9406</v>
      </c>
      <c r="DE12" s="622"/>
      <c r="DF12" s="622"/>
      <c r="DG12" s="622"/>
      <c r="DH12" s="622"/>
      <c r="DI12" s="622"/>
      <c r="DJ12" s="622"/>
      <c r="DK12" s="622"/>
      <c r="DL12" s="622"/>
      <c r="DM12" s="622"/>
      <c r="DN12" s="622"/>
      <c r="DO12" s="622"/>
      <c r="DP12" s="623"/>
      <c r="DQ12" s="627">
        <v>30008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1085896</v>
      </c>
      <c r="BH13" s="622"/>
      <c r="BI13" s="622"/>
      <c r="BJ13" s="622"/>
      <c r="BK13" s="622"/>
      <c r="BL13" s="622"/>
      <c r="BM13" s="622"/>
      <c r="BN13" s="623"/>
      <c r="BO13" s="659">
        <v>60</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553026</v>
      </c>
      <c r="CS13" s="622"/>
      <c r="CT13" s="622"/>
      <c r="CU13" s="622"/>
      <c r="CV13" s="622"/>
      <c r="CW13" s="622"/>
      <c r="CX13" s="622"/>
      <c r="CY13" s="623"/>
      <c r="CZ13" s="659">
        <v>9.1999999999999993</v>
      </c>
      <c r="DA13" s="659"/>
      <c r="DB13" s="659"/>
      <c r="DC13" s="659"/>
      <c r="DD13" s="627">
        <v>370841</v>
      </c>
      <c r="DE13" s="622"/>
      <c r="DF13" s="622"/>
      <c r="DG13" s="622"/>
      <c r="DH13" s="622"/>
      <c r="DI13" s="622"/>
      <c r="DJ13" s="622"/>
      <c r="DK13" s="622"/>
      <c r="DL13" s="622"/>
      <c r="DM13" s="622"/>
      <c r="DN13" s="622"/>
      <c r="DO13" s="622"/>
      <c r="DP13" s="623"/>
      <c r="DQ13" s="627">
        <v>197907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681</v>
      </c>
      <c r="S14" s="622"/>
      <c r="T14" s="622"/>
      <c r="U14" s="622"/>
      <c r="V14" s="622"/>
      <c r="W14" s="622"/>
      <c r="X14" s="622"/>
      <c r="Y14" s="623"/>
      <c r="Z14" s="659">
        <v>0</v>
      </c>
      <c r="AA14" s="659"/>
      <c r="AB14" s="659"/>
      <c r="AC14" s="659"/>
      <c r="AD14" s="660">
        <v>681</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33908</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173123</v>
      </c>
      <c r="CS14" s="622"/>
      <c r="CT14" s="622"/>
      <c r="CU14" s="622"/>
      <c r="CV14" s="622"/>
      <c r="CW14" s="622"/>
      <c r="CX14" s="622"/>
      <c r="CY14" s="623"/>
      <c r="CZ14" s="659">
        <v>2.9</v>
      </c>
      <c r="DA14" s="659"/>
      <c r="DB14" s="659"/>
      <c r="DC14" s="659"/>
      <c r="DD14" s="627">
        <v>10615</v>
      </c>
      <c r="DE14" s="622"/>
      <c r="DF14" s="622"/>
      <c r="DG14" s="622"/>
      <c r="DH14" s="622"/>
      <c r="DI14" s="622"/>
      <c r="DJ14" s="622"/>
      <c r="DK14" s="622"/>
      <c r="DL14" s="622"/>
      <c r="DM14" s="622"/>
      <c r="DN14" s="622"/>
      <c r="DO14" s="622"/>
      <c r="DP14" s="623"/>
      <c r="DQ14" s="627">
        <v>166354</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59704</v>
      </c>
      <c r="BH15" s="622"/>
      <c r="BI15" s="622"/>
      <c r="BJ15" s="622"/>
      <c r="BK15" s="622"/>
      <c r="BL15" s="622"/>
      <c r="BM15" s="622"/>
      <c r="BN15" s="623"/>
      <c r="BO15" s="659">
        <v>3.3</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761722</v>
      </c>
      <c r="CS15" s="622"/>
      <c r="CT15" s="622"/>
      <c r="CU15" s="622"/>
      <c r="CV15" s="622"/>
      <c r="CW15" s="622"/>
      <c r="CX15" s="622"/>
      <c r="CY15" s="623"/>
      <c r="CZ15" s="659">
        <v>12.6</v>
      </c>
      <c r="DA15" s="659"/>
      <c r="DB15" s="659"/>
      <c r="DC15" s="659"/>
      <c r="DD15" s="627">
        <v>93624</v>
      </c>
      <c r="DE15" s="622"/>
      <c r="DF15" s="622"/>
      <c r="DG15" s="622"/>
      <c r="DH15" s="622"/>
      <c r="DI15" s="622"/>
      <c r="DJ15" s="622"/>
      <c r="DK15" s="622"/>
      <c r="DL15" s="622"/>
      <c r="DM15" s="622"/>
      <c r="DN15" s="622"/>
      <c r="DO15" s="622"/>
      <c r="DP15" s="623"/>
      <c r="DQ15" s="627">
        <v>576832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8134</v>
      </c>
      <c r="S16" s="622"/>
      <c r="T16" s="622"/>
      <c r="U16" s="622"/>
      <c r="V16" s="622"/>
      <c r="W16" s="622"/>
      <c r="X16" s="622"/>
      <c r="Y16" s="623"/>
      <c r="Z16" s="659">
        <v>0.1</v>
      </c>
      <c r="AA16" s="659"/>
      <c r="AB16" s="659"/>
      <c r="AC16" s="659"/>
      <c r="AD16" s="660">
        <v>8134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v>1420</v>
      </c>
      <c r="BH16" s="622"/>
      <c r="BI16" s="622"/>
      <c r="BJ16" s="622"/>
      <c r="BK16" s="622"/>
      <c r="BL16" s="622"/>
      <c r="BM16" s="622"/>
      <c r="BN16" s="623"/>
      <c r="BO16" s="659">
        <v>0.1</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5807</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5807</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32926</v>
      </c>
      <c r="S17" s="622"/>
      <c r="T17" s="622"/>
      <c r="U17" s="622"/>
      <c r="V17" s="622"/>
      <c r="W17" s="622"/>
      <c r="X17" s="622"/>
      <c r="Y17" s="623"/>
      <c r="Z17" s="659">
        <v>0.5</v>
      </c>
      <c r="AA17" s="659"/>
      <c r="AB17" s="659"/>
      <c r="AC17" s="659"/>
      <c r="AD17" s="660">
        <v>32926</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468225</v>
      </c>
      <c r="CS17" s="622"/>
      <c r="CT17" s="622"/>
      <c r="CU17" s="622"/>
      <c r="CV17" s="622"/>
      <c r="CW17" s="622"/>
      <c r="CX17" s="622"/>
      <c r="CY17" s="623"/>
      <c r="CZ17" s="659">
        <v>7.8</v>
      </c>
      <c r="DA17" s="659"/>
      <c r="DB17" s="659"/>
      <c r="DC17" s="659"/>
      <c r="DD17" s="627" t="s">
        <v>122</v>
      </c>
      <c r="DE17" s="622"/>
      <c r="DF17" s="622"/>
      <c r="DG17" s="622"/>
      <c r="DH17" s="622"/>
      <c r="DI17" s="622"/>
      <c r="DJ17" s="622"/>
      <c r="DK17" s="622"/>
      <c r="DL17" s="622"/>
      <c r="DM17" s="622"/>
      <c r="DN17" s="622"/>
      <c r="DO17" s="622"/>
      <c r="DP17" s="623"/>
      <c r="DQ17" s="627">
        <v>468225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15074</v>
      </c>
      <c r="S18" s="622"/>
      <c r="T18" s="622"/>
      <c r="U18" s="622"/>
      <c r="V18" s="622"/>
      <c r="W18" s="622"/>
      <c r="X18" s="622"/>
      <c r="Y18" s="623"/>
      <c r="Z18" s="659">
        <v>0.2</v>
      </c>
      <c r="AA18" s="659"/>
      <c r="AB18" s="659"/>
      <c r="AC18" s="659"/>
      <c r="AD18" s="660">
        <v>15074</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11811</v>
      </c>
      <c r="S19" s="622"/>
      <c r="T19" s="622"/>
      <c r="U19" s="622"/>
      <c r="V19" s="622"/>
      <c r="W19" s="622"/>
      <c r="X19" s="622"/>
      <c r="Y19" s="623"/>
      <c r="Z19" s="659">
        <v>0.2</v>
      </c>
      <c r="AA19" s="659"/>
      <c r="AB19" s="659"/>
      <c r="AC19" s="659"/>
      <c r="AD19" s="660">
        <v>11811</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3263</v>
      </c>
      <c r="S20" s="622"/>
      <c r="T20" s="622"/>
      <c r="U20" s="622"/>
      <c r="V20" s="622"/>
      <c r="W20" s="622"/>
      <c r="X20" s="622"/>
      <c r="Y20" s="623"/>
      <c r="Z20" s="659">
        <v>0.1</v>
      </c>
      <c r="AA20" s="659"/>
      <c r="AB20" s="659"/>
      <c r="AC20" s="659"/>
      <c r="AD20" s="660">
        <v>3263</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6032177</v>
      </c>
      <c r="CS20" s="622"/>
      <c r="CT20" s="622"/>
      <c r="CU20" s="622"/>
      <c r="CV20" s="622"/>
      <c r="CW20" s="622"/>
      <c r="CX20" s="622"/>
      <c r="CY20" s="623"/>
      <c r="CZ20" s="659">
        <v>100</v>
      </c>
      <c r="DA20" s="659"/>
      <c r="DB20" s="659"/>
      <c r="DC20" s="659"/>
      <c r="DD20" s="627">
        <v>1131264</v>
      </c>
      <c r="DE20" s="622"/>
      <c r="DF20" s="622"/>
      <c r="DG20" s="622"/>
      <c r="DH20" s="622"/>
      <c r="DI20" s="622"/>
      <c r="DJ20" s="622"/>
      <c r="DK20" s="622"/>
      <c r="DL20" s="622"/>
      <c r="DM20" s="622"/>
      <c r="DN20" s="622"/>
      <c r="DO20" s="622"/>
      <c r="DP20" s="623"/>
      <c r="DQ20" s="627">
        <v>4028195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1578388</v>
      </c>
      <c r="S21" s="622"/>
      <c r="T21" s="622"/>
      <c r="U21" s="622"/>
      <c r="V21" s="622"/>
      <c r="W21" s="622"/>
      <c r="X21" s="622"/>
      <c r="Y21" s="623"/>
      <c r="Z21" s="659">
        <v>24.8</v>
      </c>
      <c r="AA21" s="659"/>
      <c r="AB21" s="659"/>
      <c r="AC21" s="659"/>
      <c r="AD21" s="660">
        <v>1282729</v>
      </c>
      <c r="AE21" s="660"/>
      <c r="AF21" s="660"/>
      <c r="AG21" s="660"/>
      <c r="AH21" s="660"/>
      <c r="AI21" s="660"/>
      <c r="AJ21" s="660"/>
      <c r="AK21" s="660"/>
      <c r="AL21" s="624">
        <v>37.4</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1282729</v>
      </c>
      <c r="S22" s="622"/>
      <c r="T22" s="622"/>
      <c r="U22" s="622"/>
      <c r="V22" s="622"/>
      <c r="W22" s="622"/>
      <c r="X22" s="622"/>
      <c r="Y22" s="623"/>
      <c r="Z22" s="659">
        <v>20.2</v>
      </c>
      <c r="AA22" s="659"/>
      <c r="AB22" s="659"/>
      <c r="AC22" s="659"/>
      <c r="AD22" s="660">
        <v>1282729</v>
      </c>
      <c r="AE22" s="660"/>
      <c r="AF22" s="660"/>
      <c r="AG22" s="660"/>
      <c r="AH22" s="660"/>
      <c r="AI22" s="660"/>
      <c r="AJ22" s="660"/>
      <c r="AK22" s="660"/>
      <c r="AL22" s="624">
        <v>37.4</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295659</v>
      </c>
      <c r="S23" s="622"/>
      <c r="T23" s="622"/>
      <c r="U23" s="622"/>
      <c r="V23" s="622"/>
      <c r="W23" s="622"/>
      <c r="X23" s="622"/>
      <c r="Y23" s="623"/>
      <c r="Z23" s="659">
        <v>4.7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2062953</v>
      </c>
      <c r="CS24" s="677"/>
      <c r="CT24" s="677"/>
      <c r="CU24" s="677"/>
      <c r="CV24" s="677"/>
      <c r="CW24" s="677"/>
      <c r="CX24" s="677"/>
      <c r="CY24" s="702"/>
      <c r="CZ24" s="703">
        <v>34.200000000000003</v>
      </c>
      <c r="DA24" s="685"/>
      <c r="DB24" s="685"/>
      <c r="DC24" s="705"/>
      <c r="DD24" s="701">
        <v>1666276</v>
      </c>
      <c r="DE24" s="677"/>
      <c r="DF24" s="677"/>
      <c r="DG24" s="677"/>
      <c r="DH24" s="677"/>
      <c r="DI24" s="677"/>
      <c r="DJ24" s="677"/>
      <c r="DK24" s="702"/>
      <c r="DL24" s="701">
        <v>1543769</v>
      </c>
      <c r="DM24" s="677"/>
      <c r="DN24" s="677"/>
      <c r="DO24" s="677"/>
      <c r="DP24" s="677"/>
      <c r="DQ24" s="677"/>
      <c r="DR24" s="677"/>
      <c r="DS24" s="677"/>
      <c r="DT24" s="677"/>
      <c r="DU24" s="677"/>
      <c r="DV24" s="702"/>
      <c r="DW24" s="703">
        <v>44.5</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3722123</v>
      </c>
      <c r="S25" s="622"/>
      <c r="T25" s="622"/>
      <c r="U25" s="622"/>
      <c r="V25" s="622"/>
      <c r="W25" s="622"/>
      <c r="X25" s="622"/>
      <c r="Y25" s="623"/>
      <c r="Z25" s="659">
        <v>58.6</v>
      </c>
      <c r="AA25" s="659"/>
      <c r="AB25" s="659"/>
      <c r="AC25" s="659"/>
      <c r="AD25" s="660">
        <v>3426464</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1100646</v>
      </c>
      <c r="CS25" s="634"/>
      <c r="CT25" s="634"/>
      <c r="CU25" s="634"/>
      <c r="CV25" s="634"/>
      <c r="CW25" s="634"/>
      <c r="CX25" s="634"/>
      <c r="CY25" s="635"/>
      <c r="CZ25" s="624">
        <v>18.2</v>
      </c>
      <c r="DA25" s="636"/>
      <c r="DB25" s="636"/>
      <c r="DC25" s="637"/>
      <c r="DD25" s="627">
        <v>1014677</v>
      </c>
      <c r="DE25" s="634"/>
      <c r="DF25" s="634"/>
      <c r="DG25" s="634"/>
      <c r="DH25" s="634"/>
      <c r="DI25" s="634"/>
      <c r="DJ25" s="634"/>
      <c r="DK25" s="635"/>
      <c r="DL25" s="627">
        <v>975210</v>
      </c>
      <c r="DM25" s="634"/>
      <c r="DN25" s="634"/>
      <c r="DO25" s="634"/>
      <c r="DP25" s="634"/>
      <c r="DQ25" s="634"/>
      <c r="DR25" s="634"/>
      <c r="DS25" s="634"/>
      <c r="DT25" s="634"/>
      <c r="DU25" s="634"/>
      <c r="DV25" s="635"/>
      <c r="DW25" s="624">
        <v>28.1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720</v>
      </c>
      <c r="S26" s="622"/>
      <c r="T26" s="622"/>
      <c r="U26" s="622"/>
      <c r="V26" s="622"/>
      <c r="W26" s="622"/>
      <c r="X26" s="622"/>
      <c r="Y26" s="623"/>
      <c r="Z26" s="659">
        <v>0</v>
      </c>
      <c r="AA26" s="659"/>
      <c r="AB26" s="659"/>
      <c r="AC26" s="659"/>
      <c r="AD26" s="660">
        <v>720</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631323</v>
      </c>
      <c r="CS26" s="622"/>
      <c r="CT26" s="622"/>
      <c r="CU26" s="622"/>
      <c r="CV26" s="622"/>
      <c r="CW26" s="622"/>
      <c r="CX26" s="622"/>
      <c r="CY26" s="623"/>
      <c r="CZ26" s="624">
        <v>10.5</v>
      </c>
      <c r="DA26" s="636"/>
      <c r="DB26" s="636"/>
      <c r="DC26" s="637"/>
      <c r="DD26" s="627">
        <v>580602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12838</v>
      </c>
      <c r="S27" s="622"/>
      <c r="T27" s="622"/>
      <c r="U27" s="622"/>
      <c r="V27" s="622"/>
      <c r="W27" s="622"/>
      <c r="X27" s="622"/>
      <c r="Y27" s="623"/>
      <c r="Z27" s="659">
        <v>0.2</v>
      </c>
      <c r="AA27" s="659"/>
      <c r="AB27" s="659"/>
      <c r="AC27" s="659"/>
      <c r="AD27" s="660">
        <v>27</v>
      </c>
      <c r="AE27" s="660"/>
      <c r="AF27" s="660"/>
      <c r="AG27" s="660"/>
      <c r="AH27" s="660"/>
      <c r="AI27" s="660"/>
      <c r="AJ27" s="660"/>
      <c r="AK27" s="660"/>
      <c r="AL27" s="624">
        <v>0</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1809301</v>
      </c>
      <c r="BH27" s="622"/>
      <c r="BI27" s="622"/>
      <c r="BJ27" s="622"/>
      <c r="BK27" s="622"/>
      <c r="BL27" s="622"/>
      <c r="BM27" s="622"/>
      <c r="BN27" s="623"/>
      <c r="BO27" s="659">
        <v>100</v>
      </c>
      <c r="BP27" s="659"/>
      <c r="BQ27" s="659"/>
      <c r="BR27" s="659"/>
      <c r="BS27" s="660">
        <v>43553</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494082</v>
      </c>
      <c r="CS27" s="634"/>
      <c r="CT27" s="634"/>
      <c r="CU27" s="634"/>
      <c r="CV27" s="634"/>
      <c r="CW27" s="634"/>
      <c r="CX27" s="634"/>
      <c r="CY27" s="635"/>
      <c r="CZ27" s="624">
        <v>8.1999999999999993</v>
      </c>
      <c r="DA27" s="636"/>
      <c r="DB27" s="636"/>
      <c r="DC27" s="637"/>
      <c r="DD27" s="627">
        <v>183374</v>
      </c>
      <c r="DE27" s="634"/>
      <c r="DF27" s="634"/>
      <c r="DG27" s="634"/>
      <c r="DH27" s="634"/>
      <c r="DI27" s="634"/>
      <c r="DJ27" s="634"/>
      <c r="DK27" s="635"/>
      <c r="DL27" s="627">
        <v>100334</v>
      </c>
      <c r="DM27" s="634"/>
      <c r="DN27" s="634"/>
      <c r="DO27" s="634"/>
      <c r="DP27" s="634"/>
      <c r="DQ27" s="634"/>
      <c r="DR27" s="634"/>
      <c r="DS27" s="634"/>
      <c r="DT27" s="634"/>
      <c r="DU27" s="634"/>
      <c r="DV27" s="635"/>
      <c r="DW27" s="624">
        <v>2.9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19693</v>
      </c>
      <c r="S28" s="622"/>
      <c r="T28" s="622"/>
      <c r="U28" s="622"/>
      <c r="V28" s="622"/>
      <c r="W28" s="622"/>
      <c r="X28" s="622"/>
      <c r="Y28" s="623"/>
      <c r="Z28" s="659">
        <v>0.3</v>
      </c>
      <c r="AA28" s="659"/>
      <c r="AB28" s="659"/>
      <c r="AC28" s="659"/>
      <c r="AD28" s="660">
        <v>2944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468225</v>
      </c>
      <c r="CS28" s="622"/>
      <c r="CT28" s="622"/>
      <c r="CU28" s="622"/>
      <c r="CV28" s="622"/>
      <c r="CW28" s="622"/>
      <c r="CX28" s="622"/>
      <c r="CY28" s="623"/>
      <c r="CZ28" s="624">
        <v>7.8</v>
      </c>
      <c r="DA28" s="636"/>
      <c r="DB28" s="636"/>
      <c r="DC28" s="637"/>
      <c r="DD28" s="627">
        <v>468225</v>
      </c>
      <c r="DE28" s="622"/>
      <c r="DF28" s="622"/>
      <c r="DG28" s="622"/>
      <c r="DH28" s="622"/>
      <c r="DI28" s="622"/>
      <c r="DJ28" s="622"/>
      <c r="DK28" s="623"/>
      <c r="DL28" s="627">
        <v>468225</v>
      </c>
      <c r="DM28" s="622"/>
      <c r="DN28" s="622"/>
      <c r="DO28" s="622"/>
      <c r="DP28" s="622"/>
      <c r="DQ28" s="622"/>
      <c r="DR28" s="622"/>
      <c r="DS28" s="622"/>
      <c r="DT28" s="622"/>
      <c r="DU28" s="622"/>
      <c r="DV28" s="623"/>
      <c r="DW28" s="624">
        <v>13.5</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5048</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468225</v>
      </c>
      <c r="CS29" s="634"/>
      <c r="CT29" s="634"/>
      <c r="CU29" s="634"/>
      <c r="CV29" s="634"/>
      <c r="CW29" s="634"/>
      <c r="CX29" s="634"/>
      <c r="CY29" s="635"/>
      <c r="CZ29" s="624">
        <v>7.8</v>
      </c>
      <c r="DA29" s="636"/>
      <c r="DB29" s="636"/>
      <c r="DC29" s="637"/>
      <c r="DD29" s="627">
        <v>468225</v>
      </c>
      <c r="DE29" s="634"/>
      <c r="DF29" s="634"/>
      <c r="DG29" s="634"/>
      <c r="DH29" s="634"/>
      <c r="DI29" s="634"/>
      <c r="DJ29" s="634"/>
      <c r="DK29" s="635"/>
      <c r="DL29" s="627">
        <v>468225</v>
      </c>
      <c r="DM29" s="634"/>
      <c r="DN29" s="634"/>
      <c r="DO29" s="634"/>
      <c r="DP29" s="634"/>
      <c r="DQ29" s="634"/>
      <c r="DR29" s="634"/>
      <c r="DS29" s="634"/>
      <c r="DT29" s="634"/>
      <c r="DU29" s="634"/>
      <c r="DV29" s="635"/>
      <c r="DW29" s="624">
        <v>13.5</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547312</v>
      </c>
      <c r="S30" s="622"/>
      <c r="T30" s="622"/>
      <c r="U30" s="622"/>
      <c r="V30" s="622"/>
      <c r="W30" s="622"/>
      <c r="X30" s="622"/>
      <c r="Y30" s="623"/>
      <c r="Z30" s="659">
        <v>8.6</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440618</v>
      </c>
      <c r="CS30" s="622"/>
      <c r="CT30" s="622"/>
      <c r="CU30" s="622"/>
      <c r="CV30" s="622"/>
      <c r="CW30" s="622"/>
      <c r="CX30" s="622"/>
      <c r="CY30" s="623"/>
      <c r="CZ30" s="624">
        <v>7.3</v>
      </c>
      <c r="DA30" s="636"/>
      <c r="DB30" s="636"/>
      <c r="DC30" s="637"/>
      <c r="DD30" s="627">
        <v>440618</v>
      </c>
      <c r="DE30" s="622"/>
      <c r="DF30" s="622"/>
      <c r="DG30" s="622"/>
      <c r="DH30" s="622"/>
      <c r="DI30" s="622"/>
      <c r="DJ30" s="622"/>
      <c r="DK30" s="623"/>
      <c r="DL30" s="627">
        <v>440618</v>
      </c>
      <c r="DM30" s="622"/>
      <c r="DN30" s="622"/>
      <c r="DO30" s="622"/>
      <c r="DP30" s="622"/>
      <c r="DQ30" s="622"/>
      <c r="DR30" s="622"/>
      <c r="DS30" s="622"/>
      <c r="DT30" s="622"/>
      <c r="DU30" s="622"/>
      <c r="DV30" s="623"/>
      <c r="DW30" s="624">
        <v>12.7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99.2</v>
      </c>
      <c r="BN31" s="684"/>
      <c r="BO31" s="684"/>
      <c r="BP31" s="684"/>
      <c r="BQ31" s="686"/>
      <c r="BR31" s="683">
        <v>99.8</v>
      </c>
      <c r="BS31" s="684"/>
      <c r="BT31" s="684"/>
      <c r="BU31" s="684"/>
      <c r="BV31" s="684"/>
      <c r="BW31" s="684"/>
      <c r="BX31" s="685">
        <v>99.4</v>
      </c>
      <c r="BY31" s="684"/>
      <c r="BZ31" s="684"/>
      <c r="CA31" s="684"/>
      <c r="CB31" s="686"/>
      <c r="CD31" s="642"/>
      <c r="CE31" s="643"/>
      <c r="CF31" s="618" t="s">
        <v>300</v>
      </c>
      <c r="CG31" s="619"/>
      <c r="CH31" s="619"/>
      <c r="CI31" s="619"/>
      <c r="CJ31" s="619"/>
      <c r="CK31" s="619"/>
      <c r="CL31" s="619"/>
      <c r="CM31" s="619"/>
      <c r="CN31" s="619"/>
      <c r="CO31" s="619"/>
      <c r="CP31" s="619"/>
      <c r="CQ31" s="620"/>
      <c r="CR31" s="621">
        <v>27607</v>
      </c>
      <c r="CS31" s="634"/>
      <c r="CT31" s="634"/>
      <c r="CU31" s="634"/>
      <c r="CV31" s="634"/>
      <c r="CW31" s="634"/>
      <c r="CX31" s="634"/>
      <c r="CY31" s="635"/>
      <c r="CZ31" s="624">
        <v>0.5</v>
      </c>
      <c r="DA31" s="636"/>
      <c r="DB31" s="636"/>
      <c r="DC31" s="637"/>
      <c r="DD31" s="627">
        <v>27607</v>
      </c>
      <c r="DE31" s="634"/>
      <c r="DF31" s="634"/>
      <c r="DG31" s="634"/>
      <c r="DH31" s="634"/>
      <c r="DI31" s="634"/>
      <c r="DJ31" s="634"/>
      <c r="DK31" s="635"/>
      <c r="DL31" s="627">
        <v>27607</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319702</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99.8</v>
      </c>
      <c r="BH32" s="634"/>
      <c r="BI32" s="634"/>
      <c r="BJ32" s="634"/>
      <c r="BK32" s="634"/>
      <c r="BL32" s="634"/>
      <c r="BM32" s="625">
        <v>99.4</v>
      </c>
      <c r="BN32" s="634"/>
      <c r="BO32" s="634"/>
      <c r="BP32" s="634"/>
      <c r="BQ32" s="657"/>
      <c r="BR32" s="687">
        <v>99.8</v>
      </c>
      <c r="BS32" s="634"/>
      <c r="BT32" s="634"/>
      <c r="BU32" s="634"/>
      <c r="BV32" s="634"/>
      <c r="BW32" s="634"/>
      <c r="BX32" s="625">
        <v>99.4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6009</v>
      </c>
      <c r="S33" s="622"/>
      <c r="T33" s="622"/>
      <c r="U33" s="622"/>
      <c r="V33" s="622"/>
      <c r="W33" s="622"/>
      <c r="X33" s="622"/>
      <c r="Y33" s="623"/>
      <c r="Z33" s="659">
        <v>0.1</v>
      </c>
      <c r="AA33" s="659"/>
      <c r="AB33" s="659"/>
      <c r="AC33" s="659"/>
      <c r="AD33" s="660">
        <v>1088</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99</v>
      </c>
      <c r="BN33" s="606"/>
      <c r="BO33" s="606"/>
      <c r="BP33" s="606"/>
      <c r="BQ33" s="669"/>
      <c r="BR33" s="682">
        <v>99.8</v>
      </c>
      <c r="BS33" s="606"/>
      <c r="BT33" s="606"/>
      <c r="BU33" s="606"/>
      <c r="BV33" s="606"/>
      <c r="BW33" s="606"/>
      <c r="BX33" s="652">
        <v>99.4</v>
      </c>
      <c r="BY33" s="606"/>
      <c r="BZ33" s="606"/>
      <c r="CA33" s="606"/>
      <c r="CB33" s="669"/>
      <c r="CD33" s="618" t="s">
        <v>307</v>
      </c>
      <c r="CE33" s="619"/>
      <c r="CF33" s="619"/>
      <c r="CG33" s="619"/>
      <c r="CH33" s="619"/>
      <c r="CI33" s="619"/>
      <c r="CJ33" s="619"/>
      <c r="CK33" s="619"/>
      <c r="CL33" s="619"/>
      <c r="CM33" s="619"/>
      <c r="CN33" s="619"/>
      <c r="CO33" s="619"/>
      <c r="CP33" s="619"/>
      <c r="CQ33" s="620"/>
      <c r="CR33" s="621">
        <v>2832153</v>
      </c>
      <c r="CS33" s="634"/>
      <c r="CT33" s="634"/>
      <c r="CU33" s="634"/>
      <c r="CV33" s="634"/>
      <c r="CW33" s="634"/>
      <c r="CX33" s="634"/>
      <c r="CY33" s="635"/>
      <c r="CZ33" s="624">
        <v>47</v>
      </c>
      <c r="DA33" s="636"/>
      <c r="DB33" s="636"/>
      <c r="DC33" s="637"/>
      <c r="DD33" s="627">
        <v>2151677</v>
      </c>
      <c r="DE33" s="634"/>
      <c r="DF33" s="634"/>
      <c r="DG33" s="634"/>
      <c r="DH33" s="634"/>
      <c r="DI33" s="634"/>
      <c r="DJ33" s="634"/>
      <c r="DK33" s="635"/>
      <c r="DL33" s="627">
        <v>1300992</v>
      </c>
      <c r="DM33" s="634"/>
      <c r="DN33" s="634"/>
      <c r="DO33" s="634"/>
      <c r="DP33" s="634"/>
      <c r="DQ33" s="634"/>
      <c r="DR33" s="634"/>
      <c r="DS33" s="634"/>
      <c r="DT33" s="634"/>
      <c r="DU33" s="634"/>
      <c r="DV33" s="635"/>
      <c r="DW33" s="624">
        <v>37.5</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271602</v>
      </c>
      <c r="S34" s="622"/>
      <c r="T34" s="622"/>
      <c r="U34" s="622"/>
      <c r="V34" s="622"/>
      <c r="W34" s="622"/>
      <c r="X34" s="622"/>
      <c r="Y34" s="623"/>
      <c r="Z34" s="659">
        <v>4.3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998787</v>
      </c>
      <c r="CS34" s="622"/>
      <c r="CT34" s="622"/>
      <c r="CU34" s="622"/>
      <c r="CV34" s="622"/>
      <c r="CW34" s="622"/>
      <c r="CX34" s="622"/>
      <c r="CY34" s="623"/>
      <c r="CZ34" s="624">
        <v>16.600000000000001</v>
      </c>
      <c r="DA34" s="636"/>
      <c r="DB34" s="636"/>
      <c r="DC34" s="637"/>
      <c r="DD34" s="627">
        <v>651226</v>
      </c>
      <c r="DE34" s="622"/>
      <c r="DF34" s="622"/>
      <c r="DG34" s="622"/>
      <c r="DH34" s="622"/>
      <c r="DI34" s="622"/>
      <c r="DJ34" s="622"/>
      <c r="DK34" s="623"/>
      <c r="DL34" s="627">
        <v>437287</v>
      </c>
      <c r="DM34" s="622"/>
      <c r="DN34" s="622"/>
      <c r="DO34" s="622"/>
      <c r="DP34" s="622"/>
      <c r="DQ34" s="622"/>
      <c r="DR34" s="622"/>
      <c r="DS34" s="622"/>
      <c r="DT34" s="622"/>
      <c r="DU34" s="622"/>
      <c r="DV34" s="623"/>
      <c r="DW34" s="624">
        <v>12.6</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201693</v>
      </c>
      <c r="S35" s="622"/>
      <c r="T35" s="622"/>
      <c r="U35" s="622"/>
      <c r="V35" s="622"/>
      <c r="W35" s="622"/>
      <c r="X35" s="622"/>
      <c r="Y35" s="623"/>
      <c r="Z35" s="659">
        <v>3.2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96331</v>
      </c>
      <c r="CS35" s="634"/>
      <c r="CT35" s="634"/>
      <c r="CU35" s="634"/>
      <c r="CV35" s="634"/>
      <c r="CW35" s="634"/>
      <c r="CX35" s="634"/>
      <c r="CY35" s="635"/>
      <c r="CZ35" s="624">
        <v>1.6</v>
      </c>
      <c r="DA35" s="636"/>
      <c r="DB35" s="636"/>
      <c r="DC35" s="637"/>
      <c r="DD35" s="627">
        <v>68812</v>
      </c>
      <c r="DE35" s="634"/>
      <c r="DF35" s="634"/>
      <c r="DG35" s="634"/>
      <c r="DH35" s="634"/>
      <c r="DI35" s="634"/>
      <c r="DJ35" s="634"/>
      <c r="DK35" s="635"/>
      <c r="DL35" s="627">
        <v>68812</v>
      </c>
      <c r="DM35" s="634"/>
      <c r="DN35" s="634"/>
      <c r="DO35" s="634"/>
      <c r="DP35" s="634"/>
      <c r="DQ35" s="634"/>
      <c r="DR35" s="634"/>
      <c r="DS35" s="634"/>
      <c r="DT35" s="634"/>
      <c r="DU35" s="634"/>
      <c r="DV35" s="635"/>
      <c r="DW35" s="624">
        <v>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709495</v>
      </c>
      <c r="S36" s="622"/>
      <c r="T36" s="622"/>
      <c r="U36" s="622"/>
      <c r="V36" s="622"/>
      <c r="W36" s="622"/>
      <c r="X36" s="622"/>
      <c r="Y36" s="623"/>
      <c r="Z36" s="659">
        <v>11.2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540261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52712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848886</v>
      </c>
      <c r="CS36" s="622"/>
      <c r="CT36" s="622"/>
      <c r="CU36" s="622"/>
      <c r="CV36" s="622"/>
      <c r="CW36" s="622"/>
      <c r="CX36" s="622"/>
      <c r="CY36" s="623"/>
      <c r="CZ36" s="624">
        <v>14.1</v>
      </c>
      <c r="DA36" s="636"/>
      <c r="DB36" s="636"/>
      <c r="DC36" s="637"/>
      <c r="DD36" s="627">
        <v>733150</v>
      </c>
      <c r="DE36" s="622"/>
      <c r="DF36" s="622"/>
      <c r="DG36" s="622"/>
      <c r="DH36" s="622"/>
      <c r="DI36" s="622"/>
      <c r="DJ36" s="622"/>
      <c r="DK36" s="623"/>
      <c r="DL36" s="627">
        <v>529175</v>
      </c>
      <c r="DM36" s="622"/>
      <c r="DN36" s="622"/>
      <c r="DO36" s="622"/>
      <c r="DP36" s="622"/>
      <c r="DQ36" s="622"/>
      <c r="DR36" s="622"/>
      <c r="DS36" s="622"/>
      <c r="DT36" s="622"/>
      <c r="DU36" s="622"/>
      <c r="DV36" s="623"/>
      <c r="DW36" s="624">
        <v>15.3</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143889</v>
      </c>
      <c r="S37" s="622"/>
      <c r="T37" s="622"/>
      <c r="U37" s="622"/>
      <c r="V37" s="622"/>
      <c r="W37" s="622"/>
      <c r="X37" s="622"/>
      <c r="Y37" s="623"/>
      <c r="Z37" s="659">
        <v>2.2999999999999998</v>
      </c>
      <c r="AA37" s="659"/>
      <c r="AB37" s="659"/>
      <c r="AC37" s="659"/>
      <c r="AD37" s="660">
        <v>870</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130571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49641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170312</v>
      </c>
      <c r="CS37" s="634"/>
      <c r="CT37" s="634"/>
      <c r="CU37" s="634"/>
      <c r="CV37" s="634"/>
      <c r="CW37" s="634"/>
      <c r="CX37" s="634"/>
      <c r="CY37" s="635"/>
      <c r="CZ37" s="624">
        <v>2.8</v>
      </c>
      <c r="DA37" s="636"/>
      <c r="DB37" s="636"/>
      <c r="DC37" s="637"/>
      <c r="DD37" s="627">
        <v>159392</v>
      </c>
      <c r="DE37" s="634"/>
      <c r="DF37" s="634"/>
      <c r="DG37" s="634"/>
      <c r="DH37" s="634"/>
      <c r="DI37" s="634"/>
      <c r="DJ37" s="634"/>
      <c r="DK37" s="635"/>
      <c r="DL37" s="627">
        <v>156670</v>
      </c>
      <c r="DM37" s="634"/>
      <c r="DN37" s="634"/>
      <c r="DO37" s="634"/>
      <c r="DP37" s="634"/>
      <c r="DQ37" s="634"/>
      <c r="DR37" s="634"/>
      <c r="DS37" s="634"/>
      <c r="DT37" s="634"/>
      <c r="DU37" s="634"/>
      <c r="DV37" s="635"/>
      <c r="DW37" s="624">
        <v>4.5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391613</v>
      </c>
      <c r="S38" s="622"/>
      <c r="T38" s="622"/>
      <c r="U38" s="622"/>
      <c r="V38" s="622"/>
      <c r="W38" s="622"/>
      <c r="X38" s="622"/>
      <c r="Y38" s="623"/>
      <c r="Z38" s="659">
        <v>6.2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87538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913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372981</v>
      </c>
      <c r="CS38" s="622"/>
      <c r="CT38" s="622"/>
      <c r="CU38" s="622"/>
      <c r="CV38" s="622"/>
      <c r="CW38" s="622"/>
      <c r="CX38" s="622"/>
      <c r="CY38" s="623"/>
      <c r="CZ38" s="624">
        <v>6.2</v>
      </c>
      <c r="DA38" s="636"/>
      <c r="DB38" s="636"/>
      <c r="DC38" s="637"/>
      <c r="DD38" s="627">
        <v>319005</v>
      </c>
      <c r="DE38" s="622"/>
      <c r="DF38" s="622"/>
      <c r="DG38" s="622"/>
      <c r="DH38" s="622"/>
      <c r="DI38" s="622"/>
      <c r="DJ38" s="622"/>
      <c r="DK38" s="623"/>
      <c r="DL38" s="627">
        <v>265718</v>
      </c>
      <c r="DM38" s="622"/>
      <c r="DN38" s="622"/>
      <c r="DO38" s="622"/>
      <c r="DP38" s="622"/>
      <c r="DQ38" s="622"/>
      <c r="DR38" s="622"/>
      <c r="DS38" s="622"/>
      <c r="DT38" s="622"/>
      <c r="DU38" s="622"/>
      <c r="DV38" s="623"/>
      <c r="DW38" s="624">
        <v>7.7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1397</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515129</v>
      </c>
      <c r="CS39" s="634"/>
      <c r="CT39" s="634"/>
      <c r="CU39" s="634"/>
      <c r="CV39" s="634"/>
      <c r="CW39" s="634"/>
      <c r="CX39" s="634"/>
      <c r="CY39" s="635"/>
      <c r="CZ39" s="624">
        <v>8.5</v>
      </c>
      <c r="DA39" s="636"/>
      <c r="DB39" s="636"/>
      <c r="DC39" s="637"/>
      <c r="DD39" s="627">
        <v>379484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33413</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39</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6351737</v>
      </c>
      <c r="S41" s="646"/>
      <c r="T41" s="646"/>
      <c r="U41" s="646"/>
      <c r="V41" s="646"/>
      <c r="W41" s="646"/>
      <c r="X41" s="646"/>
      <c r="Y41" s="649"/>
      <c r="Z41" s="650">
        <v>100</v>
      </c>
      <c r="AA41" s="650"/>
      <c r="AB41" s="650"/>
      <c r="AC41" s="650"/>
      <c r="AD41" s="651">
        <v>3432113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63862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258290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1137071</v>
      </c>
      <c r="CS42" s="634"/>
      <c r="CT42" s="634"/>
      <c r="CU42" s="634"/>
      <c r="CV42" s="634"/>
      <c r="CW42" s="634"/>
      <c r="CX42" s="634"/>
      <c r="CY42" s="635"/>
      <c r="CZ42" s="624">
        <v>18.899999999999999</v>
      </c>
      <c r="DA42" s="636"/>
      <c r="DB42" s="636"/>
      <c r="DC42" s="637"/>
      <c r="DD42" s="627">
        <v>210242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6682</v>
      </c>
      <c r="CS43" s="634"/>
      <c r="CT43" s="634"/>
      <c r="CU43" s="634"/>
      <c r="CV43" s="634"/>
      <c r="CW43" s="634"/>
      <c r="CX43" s="634"/>
      <c r="CY43" s="635"/>
      <c r="CZ43" s="624">
        <v>0.1</v>
      </c>
      <c r="DA43" s="636"/>
      <c r="DB43" s="636"/>
      <c r="DC43" s="637"/>
      <c r="DD43" s="627">
        <v>6682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1131264</v>
      </c>
      <c r="CS44" s="622"/>
      <c r="CT44" s="622"/>
      <c r="CU44" s="622"/>
      <c r="CV44" s="622"/>
      <c r="CW44" s="622"/>
      <c r="CX44" s="622"/>
      <c r="CY44" s="623"/>
      <c r="CZ44" s="624">
        <v>18.8</v>
      </c>
      <c r="DA44" s="625"/>
      <c r="DB44" s="625"/>
      <c r="DC44" s="626"/>
      <c r="DD44" s="627">
        <v>204435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433613</v>
      </c>
      <c r="CS45" s="634"/>
      <c r="CT45" s="634"/>
      <c r="CU45" s="634"/>
      <c r="CV45" s="634"/>
      <c r="CW45" s="634"/>
      <c r="CX45" s="634"/>
      <c r="CY45" s="635"/>
      <c r="CZ45" s="624">
        <v>7.2</v>
      </c>
      <c r="DA45" s="636"/>
      <c r="DB45" s="636"/>
      <c r="DC45" s="637"/>
      <c r="DD45" s="627">
        <v>28699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685793</v>
      </c>
      <c r="CS46" s="622"/>
      <c r="CT46" s="622"/>
      <c r="CU46" s="622"/>
      <c r="CV46" s="622"/>
      <c r="CW46" s="622"/>
      <c r="CX46" s="622"/>
      <c r="CY46" s="623"/>
      <c r="CZ46" s="624">
        <v>11.4</v>
      </c>
      <c r="DA46" s="625"/>
      <c r="DB46" s="625"/>
      <c r="DC46" s="626"/>
      <c r="DD46" s="627">
        <v>174278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5807</v>
      </c>
      <c r="CS47" s="634"/>
      <c r="CT47" s="634"/>
      <c r="CU47" s="634"/>
      <c r="CV47" s="634"/>
      <c r="CW47" s="634"/>
      <c r="CX47" s="634"/>
      <c r="CY47" s="635"/>
      <c r="CZ47" s="624">
        <v>0.1</v>
      </c>
      <c r="DA47" s="636"/>
      <c r="DB47" s="636"/>
      <c r="DC47" s="637"/>
      <c r="DD47" s="627">
        <v>5807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6032177</v>
      </c>
      <c r="CS49" s="606"/>
      <c r="CT49" s="606"/>
      <c r="CU49" s="606"/>
      <c r="CV49" s="606"/>
      <c r="CW49" s="606"/>
      <c r="CX49" s="606"/>
      <c r="CY49" s="607"/>
      <c r="CZ49" s="608">
        <v>100</v>
      </c>
      <c r="DA49" s="609"/>
      <c r="DB49" s="609"/>
      <c r="DC49" s="610"/>
      <c r="DD49" s="611">
        <v>4028195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VaPNt/rezU4zYQF3LLb8erTz3kgG8ohJTsqtlWXxuUTc3FsbqPZdDfExRiPPQ25W+Kz4eCgISiHPj1WAhlzu1w==" saltValue="3MLQKiwGFnmMvaYwpEPPf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6341</v>
      </c>
      <c r="R7" s="1103"/>
      <c r="S7" s="1103"/>
      <c r="T7" s="1103"/>
      <c r="U7" s="1103"/>
      <c r="V7" s="1103">
        <v>6021</v>
      </c>
      <c r="W7" s="1103"/>
      <c r="X7" s="1103"/>
      <c r="Y7" s="1103"/>
      <c r="Z7" s="1103"/>
      <c r="AA7" s="1103">
        <v>320</v>
      </c>
      <c r="AB7" s="1103"/>
      <c r="AC7" s="1103"/>
      <c r="AD7" s="1103"/>
      <c r="AE7" s="1104"/>
      <c r="AF7" s="1105">
        <v>271</v>
      </c>
      <c r="AG7" s="1106"/>
      <c r="AH7" s="1106"/>
      <c r="AI7" s="1106"/>
      <c r="AJ7" s="1107"/>
      <c r="AK7" s="1108">
        <v>191</v>
      </c>
      <c r="AL7" s="1109"/>
      <c r="AM7" s="1109"/>
      <c r="AN7" s="1109"/>
      <c r="AO7" s="1109"/>
      <c r="AP7" s="1109">
        <v>5073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v>
      </c>
      <c r="R8" s="1039"/>
      <c r="S8" s="1039"/>
      <c r="T8" s="1039"/>
      <c r="U8" s="1039"/>
      <c r="V8" s="1039">
        <v>5</v>
      </c>
      <c r="W8" s="1039"/>
      <c r="X8" s="1039"/>
      <c r="Y8" s="1039"/>
      <c r="Z8" s="1039"/>
      <c r="AA8" s="1039">
        <v>0</v>
      </c>
      <c r="AB8" s="1039"/>
      <c r="AC8" s="1039"/>
      <c r="AD8" s="1039"/>
      <c r="AE8" s="1040"/>
      <c r="AF8" s="1035">
        <v>0</v>
      </c>
      <c r="AG8" s="1036"/>
      <c r="AH8" s="1036"/>
      <c r="AI8" s="1036"/>
      <c r="AJ8" s="1037"/>
      <c r="AK8" s="1080">
        <v>5</v>
      </c>
      <c r="AL8" s="1081"/>
      <c r="AM8" s="1081"/>
      <c r="AN8" s="1081"/>
      <c r="AO8" s="1081"/>
      <c r="AP8" s="1081" t="s">
        <v>551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t="s">
        <v>376</v>
      </c>
      <c r="C9" s="1031"/>
      <c r="D9" s="1031"/>
      <c r="E9" s="1031"/>
      <c r="F9" s="1031"/>
      <c r="G9" s="1031"/>
      <c r="H9" s="1031"/>
      <c r="I9" s="1031"/>
      <c r="J9" s="1031"/>
      <c r="K9" s="1031"/>
      <c r="L9" s="1031"/>
      <c r="M9" s="1031"/>
      <c r="N9" s="1031"/>
      <c r="O9" s="1031"/>
      <c r="P9" s="1032"/>
      <c r="Q9" s="1038">
        <v>6</v>
      </c>
      <c r="R9" s="1039"/>
      <c r="S9" s="1039"/>
      <c r="T9" s="1039"/>
      <c r="U9" s="1039"/>
      <c r="V9" s="1039">
        <v>6</v>
      </c>
      <c r="W9" s="1039"/>
      <c r="X9" s="1039"/>
      <c r="Y9" s="1039"/>
      <c r="Z9" s="1039"/>
      <c r="AA9" s="1039">
        <v>0</v>
      </c>
      <c r="AB9" s="1039"/>
      <c r="AC9" s="1039"/>
      <c r="AD9" s="1039"/>
      <c r="AE9" s="1040"/>
      <c r="AF9" s="1035">
        <v>0</v>
      </c>
      <c r="AG9" s="1036"/>
      <c r="AH9" s="1036"/>
      <c r="AI9" s="1036"/>
      <c r="AJ9" s="1037"/>
      <c r="AK9" s="1080">
        <v>6</v>
      </c>
      <c r="AL9" s="1081"/>
      <c r="AM9" s="1081"/>
      <c r="AN9" s="1081"/>
      <c r="AO9" s="1081"/>
      <c r="AP9" s="1081" t="s">
        <v>551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6352</v>
      </c>
      <c r="R23" s="1061"/>
      <c r="S23" s="1061"/>
      <c r="T23" s="1061"/>
      <c r="U23" s="1061"/>
      <c r="V23" s="1061">
        <v>6032</v>
      </c>
      <c r="W23" s="1061"/>
      <c r="X23" s="1061"/>
      <c r="Y23" s="1061"/>
      <c r="Z23" s="1061"/>
      <c r="AA23" s="1061">
        <v>320</v>
      </c>
      <c r="AB23" s="1061"/>
      <c r="AC23" s="1061"/>
      <c r="AD23" s="1061"/>
      <c r="AE23" s="1068"/>
      <c r="AF23" s="1069">
        <v>271</v>
      </c>
      <c r="AG23" s="1061"/>
      <c r="AH23" s="1061"/>
      <c r="AI23" s="1061"/>
      <c r="AJ23" s="1070"/>
      <c r="AK23" s="1071"/>
      <c r="AL23" s="1072"/>
      <c r="AM23" s="1072"/>
      <c r="AN23" s="1072"/>
      <c r="AO23" s="1072"/>
      <c r="AP23" s="1061">
        <v>5073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918</v>
      </c>
      <c r="R28" s="1051"/>
      <c r="S28" s="1051"/>
      <c r="T28" s="1051"/>
      <c r="U28" s="1051"/>
      <c r="V28" s="1051">
        <v>865</v>
      </c>
      <c r="W28" s="1051"/>
      <c r="X28" s="1051"/>
      <c r="Y28" s="1051"/>
      <c r="Z28" s="1051"/>
      <c r="AA28" s="1051">
        <v>53</v>
      </c>
      <c r="AB28" s="1051"/>
      <c r="AC28" s="1051"/>
      <c r="AD28" s="1051"/>
      <c r="AE28" s="1052"/>
      <c r="AF28" s="1053">
        <v>53</v>
      </c>
      <c r="AG28" s="1051"/>
      <c r="AH28" s="1051"/>
      <c r="AI28" s="1051"/>
      <c r="AJ28" s="1054"/>
      <c r="AK28" s="1042">
        <v>64</v>
      </c>
      <c r="AL28" s="1043"/>
      <c r="AM28" s="1043"/>
      <c r="AN28" s="1043"/>
      <c r="AO28" s="1043"/>
      <c r="AP28" s="1043" t="s">
        <v>551</v>
      </c>
      <c r="AQ28" s="1043"/>
      <c r="AR28" s="1043"/>
      <c r="AS28" s="1043"/>
      <c r="AT28" s="1043"/>
      <c r="AU28" s="1043" t="s">
        <v>551</v>
      </c>
      <c r="AV28" s="1043"/>
      <c r="AW28" s="1043"/>
      <c r="AX28" s="1043"/>
      <c r="AY28" s="1043"/>
      <c r="AZ28" s="1044" t="s">
        <v>551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889</v>
      </c>
      <c r="R29" s="1039"/>
      <c r="S29" s="1039"/>
      <c r="T29" s="1039"/>
      <c r="U29" s="1039"/>
      <c r="V29" s="1039">
        <v>870</v>
      </c>
      <c r="W29" s="1039"/>
      <c r="X29" s="1039"/>
      <c r="Y29" s="1039"/>
      <c r="Z29" s="1039"/>
      <c r="AA29" s="1039">
        <v>18</v>
      </c>
      <c r="AB29" s="1039"/>
      <c r="AC29" s="1039"/>
      <c r="AD29" s="1039"/>
      <c r="AE29" s="1040"/>
      <c r="AF29" s="1035">
        <v>18</v>
      </c>
      <c r="AG29" s="1036"/>
      <c r="AH29" s="1036"/>
      <c r="AI29" s="1036"/>
      <c r="AJ29" s="1037"/>
      <c r="AK29" s="980">
        <v>130</v>
      </c>
      <c r="AL29" s="971"/>
      <c r="AM29" s="971"/>
      <c r="AN29" s="971"/>
      <c r="AO29" s="971"/>
      <c r="AP29" s="971" t="s">
        <v>551</v>
      </c>
      <c r="AQ29" s="971"/>
      <c r="AR29" s="971"/>
      <c r="AS29" s="971"/>
      <c r="AT29" s="971"/>
      <c r="AU29" s="971" t="s">
        <v>551</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122</v>
      </c>
      <c r="R30" s="1039"/>
      <c r="S30" s="1039"/>
      <c r="T30" s="1039"/>
      <c r="U30" s="1039"/>
      <c r="V30" s="1039">
        <v>121</v>
      </c>
      <c r="W30" s="1039"/>
      <c r="X30" s="1039"/>
      <c r="Y30" s="1039"/>
      <c r="Z30" s="1039"/>
      <c r="AA30" s="1039">
        <v>2</v>
      </c>
      <c r="AB30" s="1039"/>
      <c r="AC30" s="1039"/>
      <c r="AD30" s="1039"/>
      <c r="AE30" s="1040"/>
      <c r="AF30" s="1035">
        <v>2</v>
      </c>
      <c r="AG30" s="1036"/>
      <c r="AH30" s="1036"/>
      <c r="AI30" s="1036"/>
      <c r="AJ30" s="1037"/>
      <c r="AK30" s="980">
        <v>30</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373</v>
      </c>
      <c r="R31" s="1039"/>
      <c r="S31" s="1039"/>
      <c r="T31" s="1039"/>
      <c r="U31" s="1039"/>
      <c r="V31" s="1039">
        <v>285</v>
      </c>
      <c r="W31" s="1039"/>
      <c r="X31" s="1039"/>
      <c r="Y31" s="1039"/>
      <c r="Z31" s="1039"/>
      <c r="AA31" s="1039">
        <v>88</v>
      </c>
      <c r="AB31" s="1039"/>
      <c r="AC31" s="1039"/>
      <c r="AD31" s="1039"/>
      <c r="AE31" s="1040"/>
      <c r="AF31" s="1035">
        <v>756</v>
      </c>
      <c r="AG31" s="1036"/>
      <c r="AH31" s="1036"/>
      <c r="AI31" s="1036"/>
      <c r="AJ31" s="1037"/>
      <c r="AK31" s="980">
        <v>88</v>
      </c>
      <c r="AL31" s="971"/>
      <c r="AM31" s="971"/>
      <c r="AN31" s="971"/>
      <c r="AO31" s="971"/>
      <c r="AP31" s="971">
        <v>2537</v>
      </c>
      <c r="AQ31" s="971"/>
      <c r="AR31" s="971"/>
      <c r="AS31" s="971"/>
      <c r="AT31" s="971"/>
      <c r="AU31" s="971">
        <v>880</v>
      </c>
      <c r="AV31" s="971"/>
      <c r="AW31" s="971"/>
      <c r="AX31" s="971"/>
      <c r="AY31" s="971"/>
      <c r="AZ31" s="1041" t="s">
        <v>551</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393</v>
      </c>
      <c r="R32" s="1039"/>
      <c r="S32" s="1039"/>
      <c r="T32" s="1039"/>
      <c r="U32" s="1039"/>
      <c r="V32" s="1039">
        <v>386</v>
      </c>
      <c r="W32" s="1039"/>
      <c r="X32" s="1039"/>
      <c r="Y32" s="1039"/>
      <c r="Z32" s="1039"/>
      <c r="AA32" s="1039">
        <v>7</v>
      </c>
      <c r="AB32" s="1039"/>
      <c r="AC32" s="1039"/>
      <c r="AD32" s="1039"/>
      <c r="AE32" s="1040"/>
      <c r="AF32" s="1035">
        <v>57</v>
      </c>
      <c r="AG32" s="1036"/>
      <c r="AH32" s="1036"/>
      <c r="AI32" s="1036"/>
      <c r="AJ32" s="1037"/>
      <c r="AK32" s="980">
        <v>80</v>
      </c>
      <c r="AL32" s="971"/>
      <c r="AM32" s="971"/>
      <c r="AN32" s="971"/>
      <c r="AO32" s="971"/>
      <c r="AP32" s="971">
        <v>2010</v>
      </c>
      <c r="AQ32" s="971"/>
      <c r="AR32" s="971"/>
      <c r="AS32" s="971"/>
      <c r="AT32" s="971"/>
      <c r="AU32" s="971">
        <v>388</v>
      </c>
      <c r="AV32" s="971"/>
      <c r="AW32" s="971"/>
      <c r="AX32" s="971"/>
      <c r="AY32" s="971"/>
      <c r="AZ32" s="1041" t="s">
        <v>551</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69</v>
      </c>
      <c r="R33" s="1039"/>
      <c r="S33" s="1039"/>
      <c r="T33" s="1039"/>
      <c r="U33" s="1039"/>
      <c r="V33" s="1039">
        <v>56</v>
      </c>
      <c r="W33" s="1039"/>
      <c r="X33" s="1039"/>
      <c r="Y33" s="1039"/>
      <c r="Z33" s="1039"/>
      <c r="AA33" s="1039">
        <v>13</v>
      </c>
      <c r="AB33" s="1039"/>
      <c r="AC33" s="1039"/>
      <c r="AD33" s="1039"/>
      <c r="AE33" s="1040"/>
      <c r="AF33" s="1035">
        <v>13</v>
      </c>
      <c r="AG33" s="1036"/>
      <c r="AH33" s="1036"/>
      <c r="AI33" s="1036"/>
      <c r="AJ33" s="1037"/>
      <c r="AK33" s="980">
        <v>51</v>
      </c>
      <c r="AL33" s="971"/>
      <c r="AM33" s="971"/>
      <c r="AN33" s="971"/>
      <c r="AO33" s="971"/>
      <c r="AP33" s="971">
        <v>296</v>
      </c>
      <c r="AQ33" s="971"/>
      <c r="AR33" s="971"/>
      <c r="AS33" s="971"/>
      <c r="AT33" s="971"/>
      <c r="AU33" s="971">
        <v>296</v>
      </c>
      <c r="AV33" s="971"/>
      <c r="AW33" s="971"/>
      <c r="AX33" s="971"/>
      <c r="AY33" s="971"/>
      <c r="AZ33" s="1041" t="s">
        <v>551</v>
      </c>
      <c r="BA33" s="1041"/>
      <c r="BB33" s="1041"/>
      <c r="BC33" s="1041"/>
      <c r="BD33" s="1041"/>
      <c r="BE33" s="972" t="s">
        <v>397</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899</v>
      </c>
      <c r="AG63" s="959"/>
      <c r="AH63" s="959"/>
      <c r="AI63" s="959"/>
      <c r="AJ63" s="1022"/>
      <c r="AK63" s="1023"/>
      <c r="AL63" s="963"/>
      <c r="AM63" s="963"/>
      <c r="AN63" s="963"/>
      <c r="AO63" s="963"/>
      <c r="AP63" s="959">
        <v>4843</v>
      </c>
      <c r="AQ63" s="959"/>
      <c r="AR63" s="959"/>
      <c r="AS63" s="959"/>
      <c r="AT63" s="959"/>
      <c r="AU63" s="959">
        <v>1564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713</v>
      </c>
      <c r="R68" s="982"/>
      <c r="S68" s="982"/>
      <c r="T68" s="982"/>
      <c r="U68" s="982"/>
      <c r="V68" s="982">
        <v>702</v>
      </c>
      <c r="W68" s="982"/>
      <c r="X68" s="982"/>
      <c r="Y68" s="982"/>
      <c r="Z68" s="982"/>
      <c r="AA68" s="982">
        <v>11</v>
      </c>
      <c r="AB68" s="982"/>
      <c r="AC68" s="982"/>
      <c r="AD68" s="982"/>
      <c r="AE68" s="982"/>
      <c r="AF68" s="982">
        <v>11</v>
      </c>
      <c r="AG68" s="982"/>
      <c r="AH68" s="982"/>
      <c r="AI68" s="982"/>
      <c r="AJ68" s="982"/>
      <c r="AK68" s="982">
        <v>10</v>
      </c>
      <c r="AL68" s="982"/>
      <c r="AM68" s="982"/>
      <c r="AN68" s="982"/>
      <c r="AO68" s="982"/>
      <c r="AP68" s="982">
        <v>153</v>
      </c>
      <c r="AQ68" s="982"/>
      <c r="AR68" s="982"/>
      <c r="AS68" s="982"/>
      <c r="AT68" s="982"/>
      <c r="AU68" s="982">
        <v>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391</v>
      </c>
      <c r="R69" s="971"/>
      <c r="S69" s="971"/>
      <c r="T69" s="971"/>
      <c r="U69" s="971"/>
      <c r="V69" s="971">
        <v>375</v>
      </c>
      <c r="W69" s="971"/>
      <c r="X69" s="971"/>
      <c r="Y69" s="971"/>
      <c r="Z69" s="971"/>
      <c r="AA69" s="971">
        <v>16</v>
      </c>
      <c r="AB69" s="971"/>
      <c r="AC69" s="971"/>
      <c r="AD69" s="971"/>
      <c r="AE69" s="971"/>
      <c r="AF69" s="971">
        <v>16</v>
      </c>
      <c r="AG69" s="971"/>
      <c r="AH69" s="971"/>
      <c r="AI69" s="971"/>
      <c r="AJ69" s="971"/>
      <c r="AK69" s="971" t="s">
        <v>567</v>
      </c>
      <c r="AL69" s="971"/>
      <c r="AM69" s="971"/>
      <c r="AN69" s="971"/>
      <c r="AO69" s="971"/>
      <c r="AP69" s="971" t="s">
        <v>551</v>
      </c>
      <c r="AQ69" s="971"/>
      <c r="AR69" s="971"/>
      <c r="AS69" s="971"/>
      <c r="AT69" s="971"/>
      <c r="AU69" s="971" t="s">
        <v>551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100</v>
      </c>
      <c r="R70" s="971"/>
      <c r="S70" s="971"/>
      <c r="T70" s="971"/>
      <c r="U70" s="971"/>
      <c r="V70" s="971">
        <v>88</v>
      </c>
      <c r="W70" s="971"/>
      <c r="X70" s="971"/>
      <c r="Y70" s="971"/>
      <c r="Z70" s="971"/>
      <c r="AA70" s="971">
        <v>12</v>
      </c>
      <c r="AB70" s="971"/>
      <c r="AC70" s="971"/>
      <c r="AD70" s="971"/>
      <c r="AE70" s="971"/>
      <c r="AF70" s="971">
        <v>12</v>
      </c>
      <c r="AG70" s="971"/>
      <c r="AH70" s="971"/>
      <c r="AI70" s="971"/>
      <c r="AJ70" s="971"/>
      <c r="AK70" s="971">
        <v>27</v>
      </c>
      <c r="AL70" s="971"/>
      <c r="AM70" s="971"/>
      <c r="AN70" s="971"/>
      <c r="AO70" s="971"/>
      <c r="AP70" s="971" t="s">
        <v>551</v>
      </c>
      <c r="AQ70" s="971"/>
      <c r="AR70" s="971"/>
      <c r="AS70" s="971"/>
      <c r="AT70" s="971"/>
      <c r="AU70" s="971" t="s">
        <v>551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39</v>
      </c>
      <c r="R71" s="971"/>
      <c r="S71" s="971"/>
      <c r="T71" s="971"/>
      <c r="U71" s="971"/>
      <c r="V71" s="971">
        <v>34</v>
      </c>
      <c r="W71" s="971"/>
      <c r="X71" s="971"/>
      <c r="Y71" s="971"/>
      <c r="Z71" s="971"/>
      <c r="AA71" s="971">
        <v>6</v>
      </c>
      <c r="AB71" s="971"/>
      <c r="AC71" s="971"/>
      <c r="AD71" s="971"/>
      <c r="AE71" s="971"/>
      <c r="AF71" s="971">
        <v>6</v>
      </c>
      <c r="AG71" s="971"/>
      <c r="AH71" s="971"/>
      <c r="AI71" s="971"/>
      <c r="AJ71" s="971"/>
      <c r="AK71" s="971" t="s">
        <v>551</v>
      </c>
      <c r="AL71" s="971"/>
      <c r="AM71" s="971"/>
      <c r="AN71" s="971"/>
      <c r="AO71" s="971"/>
      <c r="AP71" s="971" t="s">
        <v>551</v>
      </c>
      <c r="AQ71" s="971"/>
      <c r="AR71" s="971"/>
      <c r="AS71" s="971"/>
      <c r="AT71" s="971"/>
      <c r="AU71" s="971" t="s">
        <v>551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40</v>
      </c>
      <c r="R72" s="971"/>
      <c r="S72" s="971"/>
      <c r="T72" s="971"/>
      <c r="U72" s="971"/>
      <c r="V72" s="971">
        <v>37</v>
      </c>
      <c r="W72" s="971"/>
      <c r="X72" s="971"/>
      <c r="Y72" s="971"/>
      <c r="Z72" s="971"/>
      <c r="AA72" s="971">
        <v>3</v>
      </c>
      <c r="AB72" s="971"/>
      <c r="AC72" s="971"/>
      <c r="AD72" s="971"/>
      <c r="AE72" s="971"/>
      <c r="AF72" s="971">
        <v>3</v>
      </c>
      <c r="AG72" s="971"/>
      <c r="AH72" s="971"/>
      <c r="AI72" s="971"/>
      <c r="AJ72" s="971"/>
      <c r="AK72" s="971" t="s">
        <v>551</v>
      </c>
      <c r="AL72" s="971"/>
      <c r="AM72" s="971"/>
      <c r="AN72" s="971"/>
      <c r="AO72" s="971"/>
      <c r="AP72" s="971" t="s">
        <v>551</v>
      </c>
      <c r="AQ72" s="971"/>
      <c r="AR72" s="971"/>
      <c r="AS72" s="971"/>
      <c r="AT72" s="971"/>
      <c r="AU72" s="971" t="s">
        <v>551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39</v>
      </c>
      <c r="R73" s="971"/>
      <c r="S73" s="971"/>
      <c r="T73" s="971"/>
      <c r="U73" s="971"/>
      <c r="V73" s="971">
        <v>34</v>
      </c>
      <c r="W73" s="971"/>
      <c r="X73" s="971"/>
      <c r="Y73" s="971"/>
      <c r="Z73" s="971"/>
      <c r="AA73" s="971">
        <v>6</v>
      </c>
      <c r="AB73" s="971"/>
      <c r="AC73" s="971"/>
      <c r="AD73" s="971"/>
      <c r="AE73" s="971"/>
      <c r="AF73" s="971">
        <v>6</v>
      </c>
      <c r="AG73" s="971"/>
      <c r="AH73" s="971"/>
      <c r="AI73" s="971"/>
      <c r="AJ73" s="971"/>
      <c r="AK73" s="971">
        <v>4</v>
      </c>
      <c r="AL73" s="971"/>
      <c r="AM73" s="971"/>
      <c r="AN73" s="971"/>
      <c r="AO73" s="971"/>
      <c r="AP73" s="971">
        <v>0</v>
      </c>
      <c r="AQ73" s="971"/>
      <c r="AR73" s="971"/>
      <c r="AS73" s="971"/>
      <c r="AT73" s="971"/>
      <c r="AU73" s="971" t="s">
        <v>551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34</v>
      </c>
      <c r="R74" s="971"/>
      <c r="S74" s="971"/>
      <c r="T74" s="971"/>
      <c r="U74" s="971"/>
      <c r="V74" s="971">
        <v>33</v>
      </c>
      <c r="W74" s="971"/>
      <c r="X74" s="971"/>
      <c r="Y74" s="971"/>
      <c r="Z74" s="971"/>
      <c r="AA74" s="971">
        <v>0</v>
      </c>
      <c r="AB74" s="971"/>
      <c r="AC74" s="971"/>
      <c r="AD74" s="971"/>
      <c r="AE74" s="971"/>
      <c r="AF74" s="971">
        <v>0</v>
      </c>
      <c r="AG74" s="971"/>
      <c r="AH74" s="971"/>
      <c r="AI74" s="971"/>
      <c r="AJ74" s="971"/>
      <c r="AK74" s="971">
        <v>1</v>
      </c>
      <c r="AL74" s="971"/>
      <c r="AM74" s="971"/>
      <c r="AN74" s="971"/>
      <c r="AO74" s="971"/>
      <c r="AP74" s="971" t="s">
        <v>551</v>
      </c>
      <c r="AQ74" s="971"/>
      <c r="AR74" s="971"/>
      <c r="AS74" s="971"/>
      <c r="AT74" s="971"/>
      <c r="AU74" s="971" t="s">
        <v>551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3586</v>
      </c>
      <c r="R75" s="979"/>
      <c r="S75" s="979"/>
      <c r="T75" s="979"/>
      <c r="U75" s="980"/>
      <c r="V75" s="981">
        <v>3131</v>
      </c>
      <c r="W75" s="979"/>
      <c r="X75" s="979"/>
      <c r="Y75" s="979"/>
      <c r="Z75" s="980"/>
      <c r="AA75" s="981">
        <v>455</v>
      </c>
      <c r="AB75" s="979"/>
      <c r="AC75" s="979"/>
      <c r="AD75" s="979"/>
      <c r="AE75" s="980"/>
      <c r="AF75" s="981">
        <v>455</v>
      </c>
      <c r="AG75" s="979"/>
      <c r="AH75" s="979"/>
      <c r="AI75" s="979"/>
      <c r="AJ75" s="980"/>
      <c r="AK75" s="981">
        <v>65</v>
      </c>
      <c r="AL75" s="979"/>
      <c r="AM75" s="979"/>
      <c r="AN75" s="979"/>
      <c r="AO75" s="980"/>
      <c r="AP75" s="971" t="s">
        <v>551</v>
      </c>
      <c r="AQ75" s="971"/>
      <c r="AR75" s="971"/>
      <c r="AS75" s="971"/>
      <c r="AT75" s="971"/>
      <c r="AU75" s="971" t="s">
        <v>551</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560</v>
      </c>
      <c r="C76" s="975"/>
      <c r="D76" s="975"/>
      <c r="E76" s="975"/>
      <c r="F76" s="975"/>
      <c r="G76" s="975"/>
      <c r="H76" s="975"/>
      <c r="I76" s="975"/>
      <c r="J76" s="975"/>
      <c r="K76" s="975"/>
      <c r="L76" s="975"/>
      <c r="M76" s="975"/>
      <c r="N76" s="975"/>
      <c r="O76" s="975"/>
      <c r="P76" s="976"/>
      <c r="Q76" s="978">
        <v>82</v>
      </c>
      <c r="R76" s="979"/>
      <c r="S76" s="979"/>
      <c r="T76" s="979"/>
      <c r="U76" s="980"/>
      <c r="V76" s="981">
        <v>76</v>
      </c>
      <c r="W76" s="979"/>
      <c r="X76" s="979"/>
      <c r="Y76" s="979"/>
      <c r="Z76" s="980"/>
      <c r="AA76" s="981">
        <v>6</v>
      </c>
      <c r="AB76" s="979"/>
      <c r="AC76" s="979"/>
      <c r="AD76" s="979"/>
      <c r="AE76" s="980"/>
      <c r="AF76" s="981">
        <v>6</v>
      </c>
      <c r="AG76" s="979"/>
      <c r="AH76" s="979"/>
      <c r="AI76" s="979"/>
      <c r="AJ76" s="980"/>
      <c r="AK76" s="981" t="s">
        <v>551</v>
      </c>
      <c r="AL76" s="979"/>
      <c r="AM76" s="979"/>
      <c r="AN76" s="979"/>
      <c r="AO76" s="980"/>
      <c r="AP76" s="971" t="s">
        <v>551</v>
      </c>
      <c r="AQ76" s="971"/>
      <c r="AR76" s="971"/>
      <c r="AS76" s="971"/>
      <c r="AT76" s="971"/>
      <c r="AU76" s="971" t="s">
        <v>551</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561</v>
      </c>
      <c r="C77" s="975"/>
      <c r="D77" s="975"/>
      <c r="E77" s="975"/>
      <c r="F77" s="975"/>
      <c r="G77" s="975"/>
      <c r="H77" s="975"/>
      <c r="I77" s="975"/>
      <c r="J77" s="975"/>
      <c r="K77" s="975"/>
      <c r="L77" s="975"/>
      <c r="M77" s="975"/>
      <c r="N77" s="975"/>
      <c r="O77" s="975"/>
      <c r="P77" s="976"/>
      <c r="Q77" s="978">
        <v>184</v>
      </c>
      <c r="R77" s="979"/>
      <c r="S77" s="979"/>
      <c r="T77" s="979"/>
      <c r="U77" s="980"/>
      <c r="V77" s="981">
        <v>176</v>
      </c>
      <c r="W77" s="979"/>
      <c r="X77" s="979"/>
      <c r="Y77" s="979"/>
      <c r="Z77" s="980"/>
      <c r="AA77" s="981">
        <v>8</v>
      </c>
      <c r="AB77" s="979"/>
      <c r="AC77" s="979"/>
      <c r="AD77" s="979"/>
      <c r="AE77" s="980"/>
      <c r="AF77" s="981">
        <v>8</v>
      </c>
      <c r="AG77" s="979"/>
      <c r="AH77" s="979"/>
      <c r="AI77" s="979"/>
      <c r="AJ77" s="980"/>
      <c r="AK77" s="981" t="s">
        <v>551</v>
      </c>
      <c r="AL77" s="979"/>
      <c r="AM77" s="979"/>
      <c r="AN77" s="979"/>
      <c r="AO77" s="980"/>
      <c r="AP77" s="971" t="s">
        <v>551</v>
      </c>
      <c r="AQ77" s="971"/>
      <c r="AR77" s="971"/>
      <c r="AS77" s="971"/>
      <c r="AT77" s="971"/>
      <c r="AU77" s="971" t="s">
        <v>551</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562</v>
      </c>
      <c r="C78" s="975"/>
      <c r="D78" s="975"/>
      <c r="E78" s="975"/>
      <c r="F78" s="975"/>
      <c r="G78" s="975"/>
      <c r="H78" s="975"/>
      <c r="I78" s="975"/>
      <c r="J78" s="975"/>
      <c r="K78" s="975"/>
      <c r="L78" s="975"/>
      <c r="M78" s="975"/>
      <c r="N78" s="975"/>
      <c r="O78" s="975"/>
      <c r="P78" s="976"/>
      <c r="Q78" s="977">
        <v>188612</v>
      </c>
      <c r="R78" s="971"/>
      <c r="S78" s="971"/>
      <c r="T78" s="971"/>
      <c r="U78" s="971"/>
      <c r="V78" s="971">
        <v>182940</v>
      </c>
      <c r="W78" s="971"/>
      <c r="X78" s="971"/>
      <c r="Y78" s="971"/>
      <c r="Z78" s="971"/>
      <c r="AA78" s="971">
        <v>5672</v>
      </c>
      <c r="AB78" s="971"/>
      <c r="AC78" s="971"/>
      <c r="AD78" s="971"/>
      <c r="AE78" s="971"/>
      <c r="AF78" s="971">
        <v>5672</v>
      </c>
      <c r="AG78" s="971"/>
      <c r="AH78" s="971"/>
      <c r="AI78" s="971"/>
      <c r="AJ78" s="971"/>
      <c r="AK78" s="971">
        <v>2011</v>
      </c>
      <c r="AL78" s="971"/>
      <c r="AM78" s="971"/>
      <c r="AN78" s="971"/>
      <c r="AO78" s="971"/>
      <c r="AP78" s="971" t="s">
        <v>551</v>
      </c>
      <c r="AQ78" s="971"/>
      <c r="AR78" s="971"/>
      <c r="AS78" s="971"/>
      <c r="AT78" s="971"/>
      <c r="AU78" s="971" t="s">
        <v>551</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6195</v>
      </c>
      <c r="AG88" s="959"/>
      <c r="AH88" s="959"/>
      <c r="AI88" s="959"/>
      <c r="AJ88" s="959"/>
      <c r="AK88" s="963"/>
      <c r="AL88" s="963"/>
      <c r="AM88" s="963"/>
      <c r="AN88" s="963"/>
      <c r="AO88" s="963"/>
      <c r="AP88" s="959">
        <v>153</v>
      </c>
      <c r="AQ88" s="959"/>
      <c r="AR88" s="959"/>
      <c r="AS88" s="959"/>
      <c r="AT88" s="959"/>
      <c r="AU88" s="959">
        <v>23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514941</v>
      </c>
      <c r="AB110" s="889"/>
      <c r="AC110" s="889"/>
      <c r="AD110" s="889"/>
      <c r="AE110" s="890"/>
      <c r="AF110" s="891">
        <v>501480</v>
      </c>
      <c r="AG110" s="889"/>
      <c r="AH110" s="889"/>
      <c r="AI110" s="889"/>
      <c r="AJ110" s="890"/>
      <c r="AK110" s="891">
        <v>468225</v>
      </c>
      <c r="AL110" s="889"/>
      <c r="AM110" s="889"/>
      <c r="AN110" s="889"/>
      <c r="AO110" s="890"/>
      <c r="AP110" s="892">
        <v>15.6</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5174200</v>
      </c>
      <c r="BR110" s="842"/>
      <c r="BS110" s="842"/>
      <c r="BT110" s="842"/>
      <c r="BU110" s="842"/>
      <c r="BV110" s="842">
        <v>5122377</v>
      </c>
      <c r="BW110" s="842"/>
      <c r="BX110" s="842"/>
      <c r="BY110" s="842"/>
      <c r="BZ110" s="842"/>
      <c r="CA110" s="842">
        <v>5073372</v>
      </c>
      <c r="CB110" s="842"/>
      <c r="CC110" s="842"/>
      <c r="CD110" s="842"/>
      <c r="CE110" s="842"/>
      <c r="CF110" s="866">
        <v>168.7</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23998</v>
      </c>
      <c r="BR111" s="817"/>
      <c r="BS111" s="817"/>
      <c r="BT111" s="817"/>
      <c r="BU111" s="817"/>
      <c r="BV111" s="817">
        <v>21331</v>
      </c>
      <c r="BW111" s="817"/>
      <c r="BX111" s="817"/>
      <c r="BY111" s="817"/>
      <c r="BZ111" s="817"/>
      <c r="CA111" s="817">
        <v>18664</v>
      </c>
      <c r="CB111" s="817"/>
      <c r="CC111" s="817"/>
      <c r="CD111" s="817"/>
      <c r="CE111" s="817"/>
      <c r="CF111" s="875">
        <v>0.6</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1869627</v>
      </c>
      <c r="BR112" s="817"/>
      <c r="BS112" s="817"/>
      <c r="BT112" s="817"/>
      <c r="BU112" s="817"/>
      <c r="BV112" s="817">
        <v>1689550</v>
      </c>
      <c r="BW112" s="817"/>
      <c r="BX112" s="817"/>
      <c r="BY112" s="817"/>
      <c r="BZ112" s="817"/>
      <c r="CA112" s="817">
        <v>1564668</v>
      </c>
      <c r="CB112" s="817"/>
      <c r="CC112" s="817"/>
      <c r="CD112" s="817"/>
      <c r="CE112" s="817"/>
      <c r="CF112" s="875">
        <v>52</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136184</v>
      </c>
      <c r="AB113" s="919"/>
      <c r="AC113" s="919"/>
      <c r="AD113" s="919"/>
      <c r="AE113" s="920"/>
      <c r="AF113" s="921">
        <v>123725</v>
      </c>
      <c r="AG113" s="919"/>
      <c r="AH113" s="919"/>
      <c r="AI113" s="919"/>
      <c r="AJ113" s="920"/>
      <c r="AK113" s="921">
        <v>113733</v>
      </c>
      <c r="AL113" s="919"/>
      <c r="AM113" s="919"/>
      <c r="AN113" s="919"/>
      <c r="AO113" s="920"/>
      <c r="AP113" s="922">
        <v>3.8</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21164</v>
      </c>
      <c r="BR113" s="817"/>
      <c r="BS113" s="817"/>
      <c r="BT113" s="817"/>
      <c r="BU113" s="817"/>
      <c r="BV113" s="817">
        <v>19248</v>
      </c>
      <c r="BW113" s="817"/>
      <c r="BX113" s="817"/>
      <c r="BY113" s="817"/>
      <c r="BZ113" s="817"/>
      <c r="CA113" s="817">
        <v>22553</v>
      </c>
      <c r="CB113" s="817"/>
      <c r="CC113" s="817"/>
      <c r="CD113" s="817"/>
      <c r="CE113" s="817"/>
      <c r="CF113" s="875">
        <v>0.8</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3981</v>
      </c>
      <c r="AB114" s="780"/>
      <c r="AC114" s="780"/>
      <c r="AD114" s="780"/>
      <c r="AE114" s="781"/>
      <c r="AF114" s="782">
        <v>3997</v>
      </c>
      <c r="AG114" s="780"/>
      <c r="AH114" s="780"/>
      <c r="AI114" s="780"/>
      <c r="AJ114" s="781"/>
      <c r="AK114" s="782">
        <v>4056</v>
      </c>
      <c r="AL114" s="780"/>
      <c r="AM114" s="780"/>
      <c r="AN114" s="780"/>
      <c r="AO114" s="781"/>
      <c r="AP114" s="824">
        <v>0.1</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775860</v>
      </c>
      <c r="BR114" s="817"/>
      <c r="BS114" s="817"/>
      <c r="BT114" s="817"/>
      <c r="BU114" s="817"/>
      <c r="BV114" s="817">
        <v>768998</v>
      </c>
      <c r="BW114" s="817"/>
      <c r="BX114" s="817"/>
      <c r="BY114" s="817"/>
      <c r="BZ114" s="817"/>
      <c r="CA114" s="817">
        <v>767931</v>
      </c>
      <c r="CB114" s="817"/>
      <c r="CC114" s="817"/>
      <c r="CD114" s="817"/>
      <c r="CE114" s="817"/>
      <c r="CF114" s="875">
        <v>25.5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2865</v>
      </c>
      <c r="AB115" s="919"/>
      <c r="AC115" s="919"/>
      <c r="AD115" s="919"/>
      <c r="AE115" s="920"/>
      <c r="AF115" s="921">
        <v>2667</v>
      </c>
      <c r="AG115" s="919"/>
      <c r="AH115" s="919"/>
      <c r="AI115" s="919"/>
      <c r="AJ115" s="920"/>
      <c r="AK115" s="921">
        <v>2667</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23998</v>
      </c>
      <c r="DH116" s="780"/>
      <c r="DI116" s="780"/>
      <c r="DJ116" s="780"/>
      <c r="DK116" s="781"/>
      <c r="DL116" s="782">
        <v>21331</v>
      </c>
      <c r="DM116" s="780"/>
      <c r="DN116" s="780"/>
      <c r="DO116" s="780"/>
      <c r="DP116" s="781"/>
      <c r="DQ116" s="782">
        <v>18664</v>
      </c>
      <c r="DR116" s="780"/>
      <c r="DS116" s="780"/>
      <c r="DT116" s="780"/>
      <c r="DU116" s="781"/>
      <c r="DV116" s="824">
        <v>0.6</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657971</v>
      </c>
      <c r="AB117" s="903"/>
      <c r="AC117" s="903"/>
      <c r="AD117" s="903"/>
      <c r="AE117" s="904"/>
      <c r="AF117" s="905">
        <v>631869</v>
      </c>
      <c r="AG117" s="903"/>
      <c r="AH117" s="903"/>
      <c r="AI117" s="903"/>
      <c r="AJ117" s="904"/>
      <c r="AK117" s="905">
        <v>588681</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7864849</v>
      </c>
      <c r="BR119" s="845"/>
      <c r="BS119" s="845"/>
      <c r="BT119" s="845"/>
      <c r="BU119" s="845"/>
      <c r="BV119" s="845">
        <v>7621504</v>
      </c>
      <c r="BW119" s="845"/>
      <c r="BX119" s="845"/>
      <c r="BY119" s="845"/>
      <c r="BZ119" s="845"/>
      <c r="CA119" s="845">
        <v>7447188</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2299171</v>
      </c>
      <c r="BR120" s="842"/>
      <c r="BS120" s="842"/>
      <c r="BT120" s="842"/>
      <c r="BU120" s="842"/>
      <c r="BV120" s="842">
        <v>2076271</v>
      </c>
      <c r="BW120" s="842"/>
      <c r="BX120" s="842"/>
      <c r="BY120" s="842"/>
      <c r="BZ120" s="842"/>
      <c r="CA120" s="842">
        <v>2401263</v>
      </c>
      <c r="CB120" s="842"/>
      <c r="CC120" s="842"/>
      <c r="CD120" s="842"/>
      <c r="CE120" s="842"/>
      <c r="CF120" s="866">
        <v>79.900000000000006</v>
      </c>
      <c r="CG120" s="867"/>
      <c r="CH120" s="867"/>
      <c r="CI120" s="867"/>
      <c r="CJ120" s="867"/>
      <c r="CK120" s="868" t="s">
        <v>448</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922880</v>
      </c>
      <c r="DH120" s="842"/>
      <c r="DI120" s="842"/>
      <c r="DJ120" s="842"/>
      <c r="DK120" s="842"/>
      <c r="DL120" s="842">
        <v>901924</v>
      </c>
      <c r="DM120" s="842"/>
      <c r="DN120" s="842"/>
      <c r="DO120" s="842"/>
      <c r="DP120" s="842"/>
      <c r="DQ120" s="842">
        <v>880400</v>
      </c>
      <c r="DR120" s="842"/>
      <c r="DS120" s="842"/>
      <c r="DT120" s="842"/>
      <c r="DU120" s="842"/>
      <c r="DV120" s="843">
        <v>29.3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617033</v>
      </c>
      <c r="DH121" s="817"/>
      <c r="DI121" s="817"/>
      <c r="DJ121" s="817"/>
      <c r="DK121" s="817"/>
      <c r="DL121" s="817">
        <v>477010</v>
      </c>
      <c r="DM121" s="817"/>
      <c r="DN121" s="817"/>
      <c r="DO121" s="817"/>
      <c r="DP121" s="817"/>
      <c r="DQ121" s="817">
        <v>387995</v>
      </c>
      <c r="DR121" s="817"/>
      <c r="DS121" s="817"/>
      <c r="DT121" s="817"/>
      <c r="DU121" s="817"/>
      <c r="DV121" s="794">
        <v>12.9</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4882486</v>
      </c>
      <c r="BR122" s="845"/>
      <c r="BS122" s="845"/>
      <c r="BT122" s="845"/>
      <c r="BU122" s="845"/>
      <c r="BV122" s="845">
        <v>4622996</v>
      </c>
      <c r="BW122" s="845"/>
      <c r="BX122" s="845"/>
      <c r="BY122" s="845"/>
      <c r="BZ122" s="845"/>
      <c r="CA122" s="845">
        <v>4519109</v>
      </c>
      <c r="CB122" s="845"/>
      <c r="CC122" s="845"/>
      <c r="CD122" s="845"/>
      <c r="CE122" s="845"/>
      <c r="CF122" s="846">
        <v>150.30000000000001</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329714</v>
      </c>
      <c r="DH122" s="817"/>
      <c r="DI122" s="817"/>
      <c r="DJ122" s="817"/>
      <c r="DK122" s="817"/>
      <c r="DL122" s="817">
        <v>310616</v>
      </c>
      <c r="DM122" s="817"/>
      <c r="DN122" s="817"/>
      <c r="DO122" s="817"/>
      <c r="DP122" s="817"/>
      <c r="DQ122" s="817">
        <v>296273</v>
      </c>
      <c r="DR122" s="817"/>
      <c r="DS122" s="817"/>
      <c r="DT122" s="817"/>
      <c r="DU122" s="817"/>
      <c r="DV122" s="794">
        <v>9.9</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7181657</v>
      </c>
      <c r="BR123" s="833"/>
      <c r="BS123" s="833"/>
      <c r="BT123" s="833"/>
      <c r="BU123" s="833"/>
      <c r="BV123" s="833">
        <v>6699267</v>
      </c>
      <c r="BW123" s="833"/>
      <c r="BX123" s="833"/>
      <c r="BY123" s="833"/>
      <c r="BZ123" s="833"/>
      <c r="CA123" s="833">
        <v>6920372</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22.3</v>
      </c>
      <c r="BR124" s="831"/>
      <c r="BS124" s="831"/>
      <c r="BT124" s="831"/>
      <c r="BU124" s="831"/>
      <c r="BV124" s="831">
        <v>31.6</v>
      </c>
      <c r="BW124" s="831"/>
      <c r="BX124" s="831"/>
      <c r="BY124" s="831"/>
      <c r="BZ124" s="831"/>
      <c r="CA124" s="831">
        <v>17.5</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2865</v>
      </c>
      <c r="AB126" s="780"/>
      <c r="AC126" s="780"/>
      <c r="AD126" s="780"/>
      <c r="AE126" s="781"/>
      <c r="AF126" s="782">
        <v>2667</v>
      </c>
      <c r="AG126" s="780"/>
      <c r="AH126" s="780"/>
      <c r="AI126" s="780"/>
      <c r="AJ126" s="781"/>
      <c r="AK126" s="782">
        <v>2667</v>
      </c>
      <c r="AL126" s="780"/>
      <c r="AM126" s="780"/>
      <c r="AN126" s="780"/>
      <c r="AO126" s="781"/>
      <c r="AP126" s="824">
        <v>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3501440</v>
      </c>
      <c r="AB129" s="780"/>
      <c r="AC129" s="780"/>
      <c r="AD129" s="780"/>
      <c r="AE129" s="781"/>
      <c r="AF129" s="782">
        <v>3331990</v>
      </c>
      <c r="AG129" s="780"/>
      <c r="AH129" s="780"/>
      <c r="AI129" s="780"/>
      <c r="AJ129" s="781"/>
      <c r="AK129" s="782">
        <v>3415560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439324</v>
      </c>
      <c r="AB130" s="780"/>
      <c r="AC130" s="780"/>
      <c r="AD130" s="780"/>
      <c r="AE130" s="781"/>
      <c r="AF130" s="782">
        <v>416146</v>
      </c>
      <c r="AG130" s="780"/>
      <c r="AH130" s="780"/>
      <c r="AI130" s="780"/>
      <c r="AJ130" s="781"/>
      <c r="AK130" s="782">
        <v>408521</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6.8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3062116</v>
      </c>
      <c r="AB131" s="764"/>
      <c r="AC131" s="764"/>
      <c r="AD131" s="764"/>
      <c r="AE131" s="765"/>
      <c r="AF131" s="766">
        <v>2915844</v>
      </c>
      <c r="AG131" s="764"/>
      <c r="AH131" s="764"/>
      <c r="AI131" s="764"/>
      <c r="AJ131" s="765"/>
      <c r="AK131" s="766">
        <v>3007039</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v>17.5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7.140389195</v>
      </c>
      <c r="AB132" s="745"/>
      <c r="AC132" s="745"/>
      <c r="AD132" s="745"/>
      <c r="AE132" s="746"/>
      <c r="AF132" s="747">
        <v>7.398303887</v>
      </c>
      <c r="AG132" s="745"/>
      <c r="AH132" s="745"/>
      <c r="AI132" s="745"/>
      <c r="AJ132" s="746"/>
      <c r="AK132" s="747">
        <v>5.9912758029999997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7.3</v>
      </c>
      <c r="AB133" s="724"/>
      <c r="AC133" s="724"/>
      <c r="AD133" s="724"/>
      <c r="AE133" s="725"/>
      <c r="AF133" s="723">
        <v>7.1</v>
      </c>
      <c r="AG133" s="724"/>
      <c r="AH133" s="724"/>
      <c r="AI133" s="724"/>
      <c r="AJ133" s="725"/>
      <c r="AK133" s="723">
        <v>6.8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0QaRtLhAR3zoGmGlRxk0H4N3NUNzAS3fd3rQU6v4MP0ZhWXCdV8UAidP7yqN+qxbEQLmbz7Oy0Av0PP5eIIcYA==" saltValue="KJKg4x4wp3PhSoQz4wu98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5lF/7fZ32RohVFDKogmPDgyDNgRIobJdbcPgzneHi/Ex08nVKd7ZDcjf1BtfnxHUhXSjG5K53YOgciZkhCqfA==" saltValue="oMDzXNblwTviTnbsiWYY3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s/Dk76Zm6/NwsDboYQ5CqrHzOp4vSfwh4iEa3zKuxOb1oR68AQzjzw3o5L1EFJnTnwjBzQbwuRzVLy/SY5Xw==" saltValue="ZRqdeNRRhnntm6j6C63SQ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1100646</v>
      </c>
      <c r="AP9" s="281">
        <v>148375</v>
      </c>
      <c r="AQ9" s="282">
        <v>143042</v>
      </c>
      <c r="AR9" s="283">
        <v>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46243</v>
      </c>
      <c r="AP10" s="284">
        <v>6234</v>
      </c>
      <c r="AQ10" s="285">
        <v>17233</v>
      </c>
      <c r="AR10" s="286">
        <v>-63.8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1297</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32716</v>
      </c>
      <c r="AP13" s="284">
        <v>4410</v>
      </c>
      <c r="AQ13" s="285">
        <v>5542</v>
      </c>
      <c r="AR13" s="286">
        <v>-20.399999999999999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6682</v>
      </c>
      <c r="AP14" s="284">
        <v>901</v>
      </c>
      <c r="AQ14" s="285">
        <v>2886</v>
      </c>
      <c r="AR14" s="286">
        <v>-68.8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-66883</v>
      </c>
      <c r="AP15" s="284">
        <v>-9016</v>
      </c>
      <c r="AQ15" s="285">
        <v>-8856</v>
      </c>
      <c r="AR15" s="286">
        <v>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1119404</v>
      </c>
      <c r="AP16" s="284">
        <v>150904</v>
      </c>
      <c r="AQ16" s="285">
        <v>161143</v>
      </c>
      <c r="AR16" s="286">
        <v>-6.4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14.02</v>
      </c>
      <c r="AP21" s="298">
        <v>14.02</v>
      </c>
      <c r="AQ21" s="299">
        <v>0</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99.3</v>
      </c>
      <c r="AP22" s="303">
        <v>96.2</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468225</v>
      </c>
      <c r="AP32" s="312">
        <v>63120</v>
      </c>
      <c r="AQ32" s="313">
        <v>81691</v>
      </c>
      <c r="AR32" s="314">
        <v>-22.7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113733</v>
      </c>
      <c r="AP35" s="312">
        <v>15332</v>
      </c>
      <c r="AQ35" s="313">
        <v>27672</v>
      </c>
      <c r="AR35" s="314">
        <v>-44.6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4056</v>
      </c>
      <c r="AP36" s="312">
        <v>547</v>
      </c>
      <c r="AQ36" s="313">
        <v>4845</v>
      </c>
      <c r="AR36" s="314">
        <v>-88.7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2667</v>
      </c>
      <c r="AP37" s="312">
        <v>360</v>
      </c>
      <c r="AQ37" s="313">
        <v>448</v>
      </c>
      <c r="AR37" s="314">
        <v>-19.600000000000001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489</v>
      </c>
      <c r="AP39" s="312" t="s">
        <v>489</v>
      </c>
      <c r="AQ39" s="313">
        <v>-1961</v>
      </c>
      <c r="AR39" s="314" t="s">
        <v>489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-408521</v>
      </c>
      <c r="AP40" s="312">
        <v>-55072</v>
      </c>
      <c r="AQ40" s="313">
        <v>-75713</v>
      </c>
      <c r="AR40" s="314">
        <v>-27.3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180160</v>
      </c>
      <c r="AP41" s="312">
        <v>24287</v>
      </c>
      <c r="AQ41" s="313">
        <v>36985</v>
      </c>
      <c r="AR41" s="314">
        <v>-34.299999999999997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738184</v>
      </c>
      <c r="AN51" s="334">
        <v>96862</v>
      </c>
      <c r="AO51" s="335">
        <v>-45.8</v>
      </c>
      <c r="AP51" s="336">
        <v>126262</v>
      </c>
      <c r="AQ51" s="337">
        <v>10</v>
      </c>
      <c r="AR51" s="338">
        <v>-55.8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277502</v>
      </c>
      <c r="AN52" s="342">
        <v>36413</v>
      </c>
      <c r="AO52" s="343">
        <v>41.9</v>
      </c>
      <c r="AP52" s="344">
        <v>56769</v>
      </c>
      <c r="AQ52" s="345">
        <v>2.1</v>
      </c>
      <c r="AR52" s="346">
        <v>39.799999999999997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544423</v>
      </c>
      <c r="AN53" s="334">
        <v>71833</v>
      </c>
      <c r="AO53" s="335">
        <v>-25.8</v>
      </c>
      <c r="AP53" s="336">
        <v>126525</v>
      </c>
      <c r="AQ53" s="337">
        <v>0.2</v>
      </c>
      <c r="AR53" s="338">
        <v>-26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229971</v>
      </c>
      <c r="AN54" s="342">
        <v>30343</v>
      </c>
      <c r="AO54" s="343">
        <v>-16.7</v>
      </c>
      <c r="AP54" s="344">
        <v>67052</v>
      </c>
      <c r="AQ54" s="345">
        <v>18.100000000000001</v>
      </c>
      <c r="AR54" s="346">
        <v>-34.799999999999997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551135</v>
      </c>
      <c r="AN55" s="334">
        <v>73221</v>
      </c>
      <c r="AO55" s="335">
        <v>1.9</v>
      </c>
      <c r="AP55" s="336">
        <v>122054</v>
      </c>
      <c r="AQ55" s="337">
        <v>-3.5</v>
      </c>
      <c r="AR55" s="338">
        <v>5.4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325267</v>
      </c>
      <c r="AN56" s="342">
        <v>43213</v>
      </c>
      <c r="AO56" s="343">
        <v>42.4</v>
      </c>
      <c r="AP56" s="344">
        <v>68298</v>
      </c>
      <c r="AQ56" s="345">
        <v>1.9</v>
      </c>
      <c r="AR56" s="346">
        <v>40.5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1039384</v>
      </c>
      <c r="AN57" s="334">
        <v>139216</v>
      </c>
      <c r="AO57" s="335">
        <v>90.1</v>
      </c>
      <c r="AP57" s="336">
        <v>111644</v>
      </c>
      <c r="AQ57" s="337">
        <v>-8.5</v>
      </c>
      <c r="AR57" s="338">
        <v>98.6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636434</v>
      </c>
      <c r="AN58" s="342">
        <v>85244</v>
      </c>
      <c r="AO58" s="343">
        <v>97.3</v>
      </c>
      <c r="AP58" s="344">
        <v>66606</v>
      </c>
      <c r="AQ58" s="345">
        <v>-2.5</v>
      </c>
      <c r="AR58" s="346">
        <v>99.8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1131264</v>
      </c>
      <c r="AN59" s="334">
        <v>152503</v>
      </c>
      <c r="AO59" s="335">
        <v>9.5</v>
      </c>
      <c r="AP59" s="336">
        <v>127917</v>
      </c>
      <c r="AQ59" s="337">
        <v>14.6</v>
      </c>
      <c r="AR59" s="338">
        <v>-5.0999999999999996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685793</v>
      </c>
      <c r="AN60" s="342">
        <v>92450</v>
      </c>
      <c r="AO60" s="343">
        <v>8.5</v>
      </c>
      <c r="AP60" s="344">
        <v>69746</v>
      </c>
      <c r="AQ60" s="345">
        <v>4.7</v>
      </c>
      <c r="AR60" s="346">
        <v>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800878</v>
      </c>
      <c r="AN61" s="349">
        <v>106727</v>
      </c>
      <c r="AO61" s="350">
        <v>6</v>
      </c>
      <c r="AP61" s="351">
        <v>122880</v>
      </c>
      <c r="AQ61" s="352">
        <v>2.6</v>
      </c>
      <c r="AR61" s="338">
        <v>3.4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430993</v>
      </c>
      <c r="AN62" s="342">
        <v>57533</v>
      </c>
      <c r="AO62" s="343">
        <v>34.700000000000003</v>
      </c>
      <c r="AP62" s="344">
        <v>65694</v>
      </c>
      <c r="AQ62" s="345">
        <v>4.9000000000000004</v>
      </c>
      <c r="AR62" s="346">
        <v>29.8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BCFRv3BmAMp8pLldVh4fQl4uA3bEiHrWGGTMsLpv+2ggAW20oanwVQ9e3r/LaV45SfFxIG5e4fsUz7WDmLxA==" saltValue="RLMle1GsU18+79L8f1ji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F2J87BfDB/4vFyXKez/Y1r9Prrx+B7161xSyJiUJdLD2W0MEJlVr0uMGba1GZh+WVjFdlQH7velOsaT4YJ2IMw==" saltValue="OoxvBH/t2dx/IlQSZwI+k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Qi+CCYFO50fsi+Ag4tGw2fdJ43qpECIbI7IUSTu0ZjTyJ6VwZoKNIRa/xBceAU+DG6fV2A5xwsmXbAdI4KSgcA==" saltValue="AWMWMGIUvYjCL8aTO+Uv2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35.64</v>
      </c>
      <c r="G47" s="12">
        <v>33.450000000000003</v>
      </c>
      <c r="H47" s="12">
        <v>42.4</v>
      </c>
      <c r="I47" s="12">
        <v>37.049999999999997</v>
      </c>
      <c r="J47" s="13">
        <v>33.58</v>
      </c>
    </row>
    <row r="48" spans="2:10" ht="57.75" customHeight="1" x14ac:dyDescent="0.15">
      <c r="B48" s="14"/>
      <c r="C48" s="1141" t="s">
        <v>4</v>
      </c>
      <c r="D48" s="1141"/>
      <c r="E48" s="1142"/>
      <c r="F48" s="15">
        <v>9.0299999999999994</v>
      </c>
      <c r="G48" s="16">
        <v>7.71</v>
      </c>
      <c r="H48" s="16">
        <v>6.87</v>
      </c>
      <c r="I48" s="16">
        <v>9.9600000000000009</v>
      </c>
      <c r="J48" s="17">
        <v>7.94</v>
      </c>
    </row>
    <row r="49" spans="2:10" ht="57.75" customHeight="1" thickBot="1" x14ac:dyDescent="0.2">
      <c r="B49" s="18"/>
      <c r="C49" s="1143" t="s">
        <v>5</v>
      </c>
      <c r="D49" s="1143"/>
      <c r="E49" s="1144"/>
      <c r="F49" s="19">
        <v>4.6100000000000003</v>
      </c>
      <c r="G49" s="20" t="s">
        <v>533</v>
      </c>
      <c r="H49" s="20">
        <v>11.4</v>
      </c>
      <c r="I49" s="20" t="s">
        <v>534</v>
      </c>
      <c r="J49" s="21" t="s">
        <v>535</v>
      </c>
    </row>
    <row r="50" spans="2:10" x14ac:dyDescent="0.15"/>
  </sheetData>
  <sheetProtection algorithmName="SHA-512" hashValue="LawdSLg6WEHS/kchWVqDQRYwknITrhuxbD4NfI145OHP2Ef2Jq5m/xk6zq57vYql3HPASktKCcsa1vs74RsEHw==" saltValue="1XWBocX9pxnHPofMhuHN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536</v>
      </c>
      <c r="D34" s="1151"/>
      <c r="E34" s="1152"/>
      <c r="F34" s="32">
        <v>16.43</v>
      </c>
      <c r="G34" s="33">
        <v>16.850000000000001</v>
      </c>
      <c r="H34" s="33">
        <v>17.649999999999999</v>
      </c>
      <c r="I34" s="33">
        <v>20.99</v>
      </c>
      <c r="J34" s="34">
        <v>22.14</v>
      </c>
      <c r="K34" s="22"/>
      <c r="L34" s="22"/>
      <c r="M34" s="22"/>
      <c r="N34" s="22"/>
      <c r="O34" s="22"/>
      <c r="P34" s="22"/>
    </row>
    <row r="35" spans="1:16" ht="39" customHeight="1" x14ac:dyDescent="0.15">
      <c r="A35" s="22"/>
      <c r="B35" s="35"/>
      <c r="C35" s="1145" t="s">
        <v>537</v>
      </c>
      <c r="D35" s="1146"/>
      <c r="E35" s="1147"/>
      <c r="F35" s="36">
        <v>9.01</v>
      </c>
      <c r="G35" s="37">
        <v>7.69</v>
      </c>
      <c r="H35" s="37">
        <v>6.85</v>
      </c>
      <c r="I35" s="37">
        <v>9.94</v>
      </c>
      <c r="J35" s="38">
        <v>7.93</v>
      </c>
      <c r="K35" s="22"/>
      <c r="L35" s="22"/>
      <c r="M35" s="22"/>
      <c r="N35" s="22"/>
      <c r="O35" s="22"/>
      <c r="P35" s="22"/>
    </row>
    <row r="36" spans="1:16" ht="39" customHeight="1" x14ac:dyDescent="0.15">
      <c r="A36" s="22"/>
      <c r="B36" s="35"/>
      <c r="C36" s="1145" t="s">
        <v>538</v>
      </c>
      <c r="D36" s="1146"/>
      <c r="E36" s="1147"/>
      <c r="F36" s="36" t="s">
        <v>489</v>
      </c>
      <c r="G36" s="37">
        <v>0.63</v>
      </c>
      <c r="H36" s="37">
        <v>0.86</v>
      </c>
      <c r="I36" s="37">
        <v>1.38</v>
      </c>
      <c r="J36" s="38">
        <v>1.67</v>
      </c>
      <c r="K36" s="22"/>
      <c r="L36" s="22"/>
      <c r="M36" s="22"/>
      <c r="N36" s="22"/>
      <c r="O36" s="22"/>
      <c r="P36" s="22"/>
    </row>
    <row r="37" spans="1:16" ht="39" customHeight="1" x14ac:dyDescent="0.15">
      <c r="A37" s="22"/>
      <c r="B37" s="35"/>
      <c r="C37" s="1145" t="s">
        <v>539</v>
      </c>
      <c r="D37" s="1146"/>
      <c r="E37" s="1147"/>
      <c r="F37" s="36">
        <v>1.1000000000000001</v>
      </c>
      <c r="G37" s="37">
        <v>1.44</v>
      </c>
      <c r="H37" s="37">
        <v>1.92</v>
      </c>
      <c r="I37" s="37">
        <v>2.36</v>
      </c>
      <c r="J37" s="38">
        <v>1.54</v>
      </c>
      <c r="K37" s="22"/>
      <c r="L37" s="22"/>
      <c r="M37" s="22"/>
      <c r="N37" s="22"/>
      <c r="O37" s="22"/>
      <c r="P37" s="22"/>
    </row>
    <row r="38" spans="1:16" ht="39" customHeight="1" x14ac:dyDescent="0.15">
      <c r="A38" s="22"/>
      <c r="B38" s="35"/>
      <c r="C38" s="1145" t="s">
        <v>540</v>
      </c>
      <c r="D38" s="1146"/>
      <c r="E38" s="1147"/>
      <c r="F38" s="36">
        <v>0.72</v>
      </c>
      <c r="G38" s="37">
        <v>0.92</v>
      </c>
      <c r="H38" s="37">
        <v>1.36</v>
      </c>
      <c r="I38" s="37">
        <v>1.41</v>
      </c>
      <c r="J38" s="38">
        <v>0.53</v>
      </c>
      <c r="K38" s="22"/>
      <c r="L38" s="22"/>
      <c r="M38" s="22"/>
      <c r="N38" s="22"/>
      <c r="O38" s="22"/>
      <c r="P38" s="22"/>
    </row>
    <row r="39" spans="1:16" ht="39" customHeight="1" x14ac:dyDescent="0.15">
      <c r="A39" s="22"/>
      <c r="B39" s="35"/>
      <c r="C39" s="1145" t="s">
        <v>541</v>
      </c>
      <c r="D39" s="1146"/>
      <c r="E39" s="1147"/>
      <c r="F39" s="36">
        <v>0.11</v>
      </c>
      <c r="G39" s="37">
        <v>0.08</v>
      </c>
      <c r="H39" s="37">
        <v>0.05</v>
      </c>
      <c r="I39" s="37">
        <v>0</v>
      </c>
      <c r="J39" s="38">
        <v>0.37</v>
      </c>
      <c r="K39" s="22"/>
      <c r="L39" s="22"/>
      <c r="M39" s="22"/>
      <c r="N39" s="22"/>
      <c r="O39" s="22"/>
      <c r="P39" s="22"/>
    </row>
    <row r="40" spans="1:16" ht="39" customHeight="1" x14ac:dyDescent="0.15">
      <c r="A40" s="22"/>
      <c r="B40" s="35"/>
      <c r="C40" s="1145" t="s">
        <v>542</v>
      </c>
      <c r="D40" s="1146"/>
      <c r="E40" s="1147"/>
      <c r="F40" s="36">
        <v>0.03</v>
      </c>
      <c r="G40" s="37">
        <v>0.04</v>
      </c>
      <c r="H40" s="37">
        <v>0.04</v>
      </c>
      <c r="I40" s="37">
        <v>0.04</v>
      </c>
      <c r="J40" s="38">
        <v>0.05</v>
      </c>
      <c r="K40" s="22"/>
      <c r="L40" s="22"/>
      <c r="M40" s="22"/>
      <c r="N40" s="22"/>
      <c r="O40" s="22"/>
      <c r="P40" s="22"/>
    </row>
    <row r="41" spans="1:16" ht="39" customHeight="1" x14ac:dyDescent="0.15">
      <c r="A41" s="22"/>
      <c r="B41" s="35"/>
      <c r="C41" s="1145" t="s">
        <v>543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544</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545</v>
      </c>
      <c r="D43" s="1149"/>
      <c r="E43" s="1150"/>
      <c r="F43" s="41">
        <v>1.53</v>
      </c>
      <c r="G43" s="42">
        <v>0.01</v>
      </c>
      <c r="H43" s="42">
        <v>0.01</v>
      </c>
      <c r="I43" s="42">
        <v>0.01</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s0mJG3Zni4+Z7Jw/2d61FBHWJImvW/BfWN/E9VLUnhZjXxIv7W3n/xUSHOLBRIcRIGWCrOYiIXVCUqV7/OTnQ==" saltValue="FNUpi6A7tZA/QPxnaDM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465</v>
      </c>
      <c r="L45" s="60">
        <v>482</v>
      </c>
      <c r="M45" s="60">
        <v>515</v>
      </c>
      <c r="N45" s="60">
        <v>501</v>
      </c>
      <c r="O45" s="61">
        <v>468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170</v>
      </c>
      <c r="L48" s="64">
        <v>143</v>
      </c>
      <c r="M48" s="64">
        <v>136</v>
      </c>
      <c r="N48" s="64">
        <v>124</v>
      </c>
      <c r="O48" s="65">
        <v>114</v>
      </c>
      <c r="P48" s="48"/>
      <c r="Q48" s="48"/>
      <c r="R48" s="48"/>
      <c r="S48" s="48"/>
      <c r="T48" s="48"/>
      <c r="U48" s="48"/>
    </row>
    <row r="49" spans="1:21" ht="30.75" customHeight="1" x14ac:dyDescent="0.15">
      <c r="A49" s="48"/>
      <c r="B49" s="1178"/>
      <c r="C49" s="1179"/>
      <c r="D49" s="62"/>
      <c r="E49" s="1155" t="s">
        <v>14</v>
      </c>
      <c r="F49" s="1155"/>
      <c r="G49" s="1155"/>
      <c r="H49" s="1155"/>
      <c r="I49" s="1155"/>
      <c r="J49" s="1156"/>
      <c r="K49" s="63">
        <v>3</v>
      </c>
      <c r="L49" s="64">
        <v>4</v>
      </c>
      <c r="M49" s="64">
        <v>4</v>
      </c>
      <c r="N49" s="64">
        <v>4</v>
      </c>
      <c r="O49" s="65">
        <v>4</v>
      </c>
      <c r="P49" s="48"/>
      <c r="Q49" s="48"/>
      <c r="R49" s="48"/>
      <c r="S49" s="48"/>
      <c r="T49" s="48"/>
      <c r="U49" s="48"/>
    </row>
    <row r="50" spans="1:21" ht="30.75" customHeight="1" x14ac:dyDescent="0.15">
      <c r="A50" s="48"/>
      <c r="B50" s="1178"/>
      <c r="C50" s="1179"/>
      <c r="D50" s="62"/>
      <c r="E50" s="1155" t="s">
        <v>15</v>
      </c>
      <c r="F50" s="1155"/>
      <c r="G50" s="1155"/>
      <c r="H50" s="1155"/>
      <c r="I50" s="1155"/>
      <c r="J50" s="1156"/>
      <c r="K50" s="63">
        <v>4</v>
      </c>
      <c r="L50" s="64">
        <v>4</v>
      </c>
      <c r="M50" s="64">
        <v>3</v>
      </c>
      <c r="N50" s="64">
        <v>3</v>
      </c>
      <c r="O50" s="65">
        <v>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438</v>
      </c>
      <c r="L52" s="64">
        <v>439</v>
      </c>
      <c r="M52" s="64">
        <v>439</v>
      </c>
      <c r="N52" s="64">
        <v>416</v>
      </c>
      <c r="O52" s="65">
        <v>408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204</v>
      </c>
      <c r="L53" s="69">
        <v>194</v>
      </c>
      <c r="M53" s="69">
        <v>219</v>
      </c>
      <c r="N53" s="69">
        <v>216</v>
      </c>
      <c r="O53" s="70">
        <v>181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568</v>
      </c>
      <c r="L58" s="84" t="s">
        <v>568</v>
      </c>
      <c r="M58" s="84" t="s">
        <v>568</v>
      </c>
      <c r="N58" s="84" t="s">
        <v>568</v>
      </c>
      <c r="O58" s="85" t="s">
        <v>568</v>
      </c>
    </row>
    <row r="59" spans="1:21" ht="31.5" customHeight="1" x14ac:dyDescent="0.15">
      <c r="B59" s="1163"/>
      <c r="C59" s="1164"/>
      <c r="D59" s="1170" t="s">
        <v>26</v>
      </c>
      <c r="E59" s="1171"/>
      <c r="F59" s="1171"/>
      <c r="G59" s="1171"/>
      <c r="H59" s="1171"/>
      <c r="I59" s="1171"/>
      <c r="J59" s="1172"/>
      <c r="K59" s="86" t="s">
        <v>568</v>
      </c>
      <c r="L59" s="87" t="s">
        <v>568</v>
      </c>
      <c r="M59" s="87" t="s">
        <v>568</v>
      </c>
      <c r="N59" s="87" t="s">
        <v>568</v>
      </c>
      <c r="O59" s="88" t="s">
        <v>568</v>
      </c>
    </row>
    <row r="60" spans="1:21" ht="31.5" customHeight="1" thickBot="1" x14ac:dyDescent="0.2">
      <c r="B60" s="1165"/>
      <c r="C60" s="1166"/>
      <c r="D60" s="1173" t="s">
        <v>27</v>
      </c>
      <c r="E60" s="1174"/>
      <c r="F60" s="1174"/>
      <c r="G60" s="1174"/>
      <c r="H60" s="1174"/>
      <c r="I60" s="1174"/>
      <c r="J60" s="1175"/>
      <c r="K60" s="89" t="s">
        <v>568</v>
      </c>
      <c r="L60" s="90" t="s">
        <v>568</v>
      </c>
      <c r="M60" s="90" t="s">
        <v>568</v>
      </c>
      <c r="N60" s="90" t="s">
        <v>568</v>
      </c>
      <c r="O60" s="91" t="s">
        <v>568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eBKBVlK8aRZnf7ncFFfixtBe3+hX/xNb1ThYENi/C/XRNC2RTj+iguilp3IeGhOzckEYNa0pZTZHDvD4iRe1Q==" saltValue="arFmm4/KQcGp89POMTKZ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5280</v>
      </c>
      <c r="J41" s="356">
        <v>5240</v>
      </c>
      <c r="K41" s="356">
        <v>5174</v>
      </c>
      <c r="L41" s="356">
        <v>5122</v>
      </c>
      <c r="M41" s="357">
        <v>5073</v>
      </c>
    </row>
    <row r="42" spans="2:13" ht="27.75" customHeight="1" x14ac:dyDescent="0.15">
      <c r="B42" s="1186"/>
      <c r="C42" s="1187"/>
      <c r="D42" s="106"/>
      <c r="E42" s="1190" t="s">
        <v>32</v>
      </c>
      <c r="F42" s="1190"/>
      <c r="G42" s="1190"/>
      <c r="H42" s="1191"/>
      <c r="I42" s="358">
        <v>31</v>
      </c>
      <c r="J42" s="359">
        <v>27</v>
      </c>
      <c r="K42" s="359">
        <v>24</v>
      </c>
      <c r="L42" s="359">
        <v>21</v>
      </c>
      <c r="M42" s="360">
        <v>19</v>
      </c>
    </row>
    <row r="43" spans="2:13" ht="27.75" customHeight="1" x14ac:dyDescent="0.15">
      <c r="B43" s="1186"/>
      <c r="C43" s="1187"/>
      <c r="D43" s="106"/>
      <c r="E43" s="1190" t="s">
        <v>33</v>
      </c>
      <c r="F43" s="1190"/>
      <c r="G43" s="1190"/>
      <c r="H43" s="1191"/>
      <c r="I43" s="358">
        <v>2346</v>
      </c>
      <c r="J43" s="359">
        <v>2258</v>
      </c>
      <c r="K43" s="359">
        <v>1870</v>
      </c>
      <c r="L43" s="359">
        <v>1690</v>
      </c>
      <c r="M43" s="360">
        <v>1565</v>
      </c>
    </row>
    <row r="44" spans="2:13" ht="27.75" customHeight="1" x14ac:dyDescent="0.15">
      <c r="B44" s="1186"/>
      <c r="C44" s="1187"/>
      <c r="D44" s="106"/>
      <c r="E44" s="1190" t="s">
        <v>34</v>
      </c>
      <c r="F44" s="1190"/>
      <c r="G44" s="1190"/>
      <c r="H44" s="1191"/>
      <c r="I44" s="358">
        <v>33</v>
      </c>
      <c r="J44" s="359">
        <v>23</v>
      </c>
      <c r="K44" s="359">
        <v>21</v>
      </c>
      <c r="L44" s="359">
        <v>19</v>
      </c>
      <c r="M44" s="360">
        <v>23</v>
      </c>
    </row>
    <row r="45" spans="2:13" ht="27.75" customHeight="1" x14ac:dyDescent="0.15">
      <c r="B45" s="1186"/>
      <c r="C45" s="1187"/>
      <c r="D45" s="106"/>
      <c r="E45" s="1190" t="s">
        <v>35</v>
      </c>
      <c r="F45" s="1190"/>
      <c r="G45" s="1190"/>
      <c r="H45" s="1191"/>
      <c r="I45" s="358">
        <v>764</v>
      </c>
      <c r="J45" s="359">
        <v>800</v>
      </c>
      <c r="K45" s="359">
        <v>776</v>
      </c>
      <c r="L45" s="359">
        <v>769</v>
      </c>
      <c r="M45" s="360">
        <v>768</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1822</v>
      </c>
      <c r="J50" s="359">
        <v>1897</v>
      </c>
      <c r="K50" s="359">
        <v>2299</v>
      </c>
      <c r="L50" s="359">
        <v>2076</v>
      </c>
      <c r="M50" s="360">
        <v>2401</v>
      </c>
    </row>
    <row r="51" spans="2:13" ht="27.75" customHeight="1" x14ac:dyDescent="0.15">
      <c r="B51" s="1186"/>
      <c r="C51" s="1187"/>
      <c r="D51" s="106"/>
      <c r="E51" s="1190" t="s">
        <v>42</v>
      </c>
      <c r="F51" s="1190"/>
      <c r="G51" s="1190"/>
      <c r="H51" s="1191"/>
      <c r="I51" s="358" t="s">
        <v>489</v>
      </c>
      <c r="J51" s="359" t="s">
        <v>489</v>
      </c>
      <c r="K51" s="359" t="s">
        <v>489</v>
      </c>
      <c r="L51" s="359" t="s">
        <v>489</v>
      </c>
      <c r="M51" s="360" t="s">
        <v>489</v>
      </c>
    </row>
    <row r="52" spans="2:13" ht="27.75" customHeight="1" x14ac:dyDescent="0.15">
      <c r="B52" s="1188"/>
      <c r="C52" s="1189"/>
      <c r="D52" s="106"/>
      <c r="E52" s="1190" t="s">
        <v>43</v>
      </c>
      <c r="F52" s="1190"/>
      <c r="G52" s="1190"/>
      <c r="H52" s="1191"/>
      <c r="I52" s="358">
        <v>5064</v>
      </c>
      <c r="J52" s="359">
        <v>4969</v>
      </c>
      <c r="K52" s="359">
        <v>4882</v>
      </c>
      <c r="L52" s="359">
        <v>4623</v>
      </c>
      <c r="M52" s="360">
        <v>4519</v>
      </c>
    </row>
    <row r="53" spans="2:13" ht="27.75" customHeight="1" thickBot="1" x14ac:dyDescent="0.2">
      <c r="B53" s="1192" t="s">
        <v>19</v>
      </c>
      <c r="C53" s="1193"/>
      <c r="D53" s="110"/>
      <c r="E53" s="1194" t="s">
        <v>44</v>
      </c>
      <c r="F53" s="1194"/>
      <c r="G53" s="1194"/>
      <c r="H53" s="1195"/>
      <c r="I53" s="361">
        <v>1567</v>
      </c>
      <c r="J53" s="362">
        <v>1481</v>
      </c>
      <c r="K53" s="362">
        <v>683</v>
      </c>
      <c r="L53" s="362">
        <v>922</v>
      </c>
      <c r="M53" s="363">
        <v>527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4uvV2XHRBYEwURpf7aefY1Tw0/H6092vLfxeZHYjISDpbgvAOu7NHbOfUT4dPi/QG7/MKJ2ft959agcpTefNw==" saltValue="j3ycIcZPckTFak2hKIi6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1485</v>
      </c>
      <c r="G55" s="122">
        <v>1235</v>
      </c>
      <c r="H55" s="123">
        <v>1147</v>
      </c>
    </row>
    <row r="56" spans="2:8" ht="52.5" customHeight="1" x14ac:dyDescent="0.15">
      <c r="B56" s="124"/>
      <c r="C56" s="1213" t="s">
        <v>47</v>
      </c>
      <c r="D56" s="1213"/>
      <c r="E56" s="1214"/>
      <c r="F56" s="125">
        <v>60</v>
      </c>
      <c r="G56" s="125">
        <v>60</v>
      </c>
      <c r="H56" s="126">
        <v>77</v>
      </c>
    </row>
    <row r="57" spans="2:8" ht="53.25" customHeight="1" x14ac:dyDescent="0.15">
      <c r="B57" s="124"/>
      <c r="C57" s="1215" t="s">
        <v>48</v>
      </c>
      <c r="D57" s="1215"/>
      <c r="E57" s="1216"/>
      <c r="F57" s="127">
        <v>626</v>
      </c>
      <c r="G57" s="127">
        <v>648</v>
      </c>
      <c r="H57" s="128">
        <v>1033</v>
      </c>
    </row>
    <row r="58" spans="2:8" ht="45.75" customHeight="1" x14ac:dyDescent="0.15">
      <c r="B58" s="129"/>
      <c r="C58" s="1203" t="s">
        <v>569</v>
      </c>
      <c r="D58" s="1204"/>
      <c r="E58" s="1205"/>
      <c r="F58" s="130">
        <v>118</v>
      </c>
      <c r="G58" s="130">
        <v>104</v>
      </c>
      <c r="H58" s="131">
        <v>367</v>
      </c>
    </row>
    <row r="59" spans="2:8" ht="45.75" customHeight="1" x14ac:dyDescent="0.15">
      <c r="B59" s="129"/>
      <c r="C59" s="1203" t="s">
        <v>563</v>
      </c>
      <c r="D59" s="1204"/>
      <c r="E59" s="1205"/>
      <c r="F59" s="130">
        <v>337</v>
      </c>
      <c r="G59" s="130">
        <v>331</v>
      </c>
      <c r="H59" s="131">
        <v>325</v>
      </c>
    </row>
    <row r="60" spans="2:8" ht="45.75" customHeight="1" x14ac:dyDescent="0.15">
      <c r="B60" s="129"/>
      <c r="C60" s="1203" t="s">
        <v>564</v>
      </c>
      <c r="D60" s="1204"/>
      <c r="E60" s="1205"/>
      <c r="F60" s="130">
        <v>81</v>
      </c>
      <c r="G60" s="130">
        <v>58</v>
      </c>
      <c r="H60" s="131">
        <v>138</v>
      </c>
    </row>
    <row r="61" spans="2:8" ht="45.75" customHeight="1" x14ac:dyDescent="0.15">
      <c r="B61" s="129"/>
      <c r="C61" s="1203" t="s">
        <v>565</v>
      </c>
      <c r="D61" s="1204"/>
      <c r="E61" s="1205"/>
      <c r="F61" s="130">
        <v>18</v>
      </c>
      <c r="G61" s="130">
        <v>86</v>
      </c>
      <c r="H61" s="131">
        <v>135</v>
      </c>
    </row>
    <row r="62" spans="2:8" ht="45.75" customHeight="1" thickBot="1" x14ac:dyDescent="0.2">
      <c r="B62" s="132"/>
      <c r="C62" s="1206" t="s">
        <v>566</v>
      </c>
      <c r="D62" s="1207"/>
      <c r="E62" s="1208"/>
      <c r="F62" s="133">
        <v>40</v>
      </c>
      <c r="G62" s="133">
        <v>37</v>
      </c>
      <c r="H62" s="134">
        <v>35</v>
      </c>
    </row>
    <row r="63" spans="2:8" ht="52.5" customHeight="1" thickBot="1" x14ac:dyDescent="0.2">
      <c r="B63" s="135"/>
      <c r="C63" s="1209" t="s">
        <v>49</v>
      </c>
      <c r="D63" s="1209"/>
      <c r="E63" s="1210"/>
      <c r="F63" s="136">
        <v>2171</v>
      </c>
      <c r="G63" s="136">
        <v>1943</v>
      </c>
      <c r="H63" s="137">
        <v>2257</v>
      </c>
    </row>
    <row r="64" spans="2:8" x14ac:dyDescent="0.15"/>
  </sheetData>
  <sheetProtection algorithmName="SHA-512" hashValue="ju6Qqt2QvMGpy0dRg5R4jMRZmci5npI/o/BIrmKDLGrqpovzRI6aOcixZO72T3Z9SOkefRfSC0a20CbM0AS+6A==" saltValue="a6PDBCTN0/E8V8UEHoJ2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96862</v>
      </c>
      <c r="E3" s="156"/>
      <c r="F3" s="157">
        <v>126262</v>
      </c>
      <c r="G3" s="158"/>
      <c r="H3" s="159"/>
    </row>
    <row r="4" spans="1:8" x14ac:dyDescent="0.15">
      <c r="A4" s="160"/>
      <c r="B4" s="161"/>
      <c r="C4" s="162"/>
      <c r="D4" s="163">
        <v>36413</v>
      </c>
      <c r="E4" s="164"/>
      <c r="F4" s="165">
        <v>56769</v>
      </c>
      <c r="G4" s="166"/>
      <c r="H4" s="167"/>
    </row>
    <row r="5" spans="1:8" x14ac:dyDescent="0.15">
      <c r="A5" s="148" t="s">
        <v>522</v>
      </c>
      <c r="B5" s="153"/>
      <c r="C5" s="154"/>
      <c r="D5" s="155">
        <v>71833</v>
      </c>
      <c r="E5" s="156"/>
      <c r="F5" s="157">
        <v>126525</v>
      </c>
      <c r="G5" s="158"/>
      <c r="H5" s="159"/>
    </row>
    <row r="6" spans="1:8" x14ac:dyDescent="0.15">
      <c r="A6" s="160"/>
      <c r="B6" s="161"/>
      <c r="C6" s="162"/>
      <c r="D6" s="163">
        <v>30343</v>
      </c>
      <c r="E6" s="164"/>
      <c r="F6" s="165">
        <v>67052</v>
      </c>
      <c r="G6" s="166"/>
      <c r="H6" s="167"/>
    </row>
    <row r="7" spans="1:8" x14ac:dyDescent="0.15">
      <c r="A7" s="148" t="s">
        <v>523</v>
      </c>
      <c r="B7" s="153"/>
      <c r="C7" s="154"/>
      <c r="D7" s="155">
        <v>73221</v>
      </c>
      <c r="E7" s="156"/>
      <c r="F7" s="157">
        <v>122054</v>
      </c>
      <c r="G7" s="158"/>
      <c r="H7" s="159"/>
    </row>
    <row r="8" spans="1:8" x14ac:dyDescent="0.15">
      <c r="A8" s="160"/>
      <c r="B8" s="161"/>
      <c r="C8" s="162"/>
      <c r="D8" s="163">
        <v>43213</v>
      </c>
      <c r="E8" s="164"/>
      <c r="F8" s="165">
        <v>68298</v>
      </c>
      <c r="G8" s="166"/>
      <c r="H8" s="167"/>
    </row>
    <row r="9" spans="1:8" x14ac:dyDescent="0.15">
      <c r="A9" s="148" t="s">
        <v>524</v>
      </c>
      <c r="B9" s="153"/>
      <c r="C9" s="154"/>
      <c r="D9" s="155">
        <v>139216</v>
      </c>
      <c r="E9" s="156"/>
      <c r="F9" s="157">
        <v>111644</v>
      </c>
      <c r="G9" s="158"/>
      <c r="H9" s="159"/>
    </row>
    <row r="10" spans="1:8" x14ac:dyDescent="0.15">
      <c r="A10" s="160"/>
      <c r="B10" s="161"/>
      <c r="C10" s="162"/>
      <c r="D10" s="163">
        <v>85244</v>
      </c>
      <c r="E10" s="164"/>
      <c r="F10" s="165">
        <v>66606</v>
      </c>
      <c r="G10" s="166"/>
      <c r="H10" s="167"/>
    </row>
    <row r="11" spans="1:8" x14ac:dyDescent="0.15">
      <c r="A11" s="148" t="s">
        <v>525</v>
      </c>
      <c r="B11" s="153"/>
      <c r="C11" s="154"/>
      <c r="D11" s="155">
        <v>152503</v>
      </c>
      <c r="E11" s="156"/>
      <c r="F11" s="157">
        <v>127917</v>
      </c>
      <c r="G11" s="158"/>
      <c r="H11" s="159"/>
    </row>
    <row r="12" spans="1:8" x14ac:dyDescent="0.15">
      <c r="A12" s="160"/>
      <c r="B12" s="161"/>
      <c r="C12" s="168"/>
      <c r="D12" s="163">
        <v>92450</v>
      </c>
      <c r="E12" s="164"/>
      <c r="F12" s="165">
        <v>69746</v>
      </c>
      <c r="G12" s="166"/>
      <c r="H12" s="167"/>
    </row>
    <row r="13" spans="1:8" x14ac:dyDescent="0.15">
      <c r="A13" s="148"/>
      <c r="B13" s="153"/>
      <c r="C13" s="169"/>
      <c r="D13" s="170">
        <v>106727</v>
      </c>
      <c r="E13" s="171"/>
      <c r="F13" s="172">
        <v>122880</v>
      </c>
      <c r="G13" s="173"/>
      <c r="H13" s="159"/>
    </row>
    <row r="14" spans="1:8" x14ac:dyDescent="0.15">
      <c r="A14" s="160"/>
      <c r="B14" s="161"/>
      <c r="C14" s="162"/>
      <c r="D14" s="163">
        <v>57533</v>
      </c>
      <c r="E14" s="164"/>
      <c r="F14" s="165">
        <v>65694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9.0299999999999994</v>
      </c>
      <c r="C19" s="174">
        <f>ROUND(VALUE(SUBSTITUTE(実質収支比率等に係る経年分析!G$48,"▲","-")),2)</f>
        <v>7.71</v>
      </c>
      <c r="D19" s="174">
        <f>ROUND(VALUE(SUBSTITUTE(実質収支比率等に係る経年分析!H$48,"▲","-")),2)</f>
        <v>6.87</v>
      </c>
      <c r="E19" s="174">
        <f>ROUND(VALUE(SUBSTITUTE(実質収支比率等に係る経年分析!I$48,"▲","-")),2)</f>
        <v>9.9600000000000009</v>
      </c>
      <c r="F19" s="174">
        <f>ROUND(VALUE(SUBSTITUTE(実質収支比率等に係る経年分析!J$48,"▲","-")),2)</f>
        <v>7.94</v>
      </c>
    </row>
    <row r="20" spans="1:11" x14ac:dyDescent="0.15">
      <c r="A20" s="174" t="s">
        <v>53</v>
      </c>
      <c r="B20" s="174">
        <f>ROUND(VALUE(SUBSTITUTE(実質収支比率等に係る経年分析!F$47,"▲","-")),2)</f>
        <v>35.64</v>
      </c>
      <c r="C20" s="174">
        <f>ROUND(VALUE(SUBSTITUTE(実質収支比率等に係る経年分析!G$47,"▲","-")),2)</f>
        <v>33.450000000000003</v>
      </c>
      <c r="D20" s="174">
        <f>ROUND(VALUE(SUBSTITUTE(実質収支比率等に係る経年分析!H$47,"▲","-")),2)</f>
        <v>42.4</v>
      </c>
      <c r="E20" s="174">
        <f>ROUND(VALUE(SUBSTITUTE(実質収支比率等に係る経年分析!I$47,"▲","-")),2)</f>
        <v>37.049999999999997</v>
      </c>
      <c r="F20" s="174">
        <f>ROUND(VALUE(SUBSTITUTE(実質収支比率等に係る経年分析!J$47,"▲","-")),2)</f>
        <v>33.58</v>
      </c>
    </row>
    <row r="21" spans="1:11" x14ac:dyDescent="0.15">
      <c r="A21" s="174" t="s">
        <v>54</v>
      </c>
      <c r="B21" s="174">
        <f>IF(ISNUMBER(VALUE(SUBSTITUTE(実質収支比率等に係る経年分析!F$49,"▲","-"))),ROUND(VALUE(SUBSTITUTE(実質収支比率等に係る経年分析!F$49,"▲","-")),2),NA())</f>
        <v>4.6100000000000003</v>
      </c>
      <c r="C21" s="174">
        <f>IF(ISNUMBER(VALUE(SUBSTITUTE(実質収支比率等に係る経年分析!G$49,"▲","-"))),ROUND(VALUE(SUBSTITUTE(実質収支比率等に係る経年分析!G$49,"▲","-")),2),NA())</f>
        <v>-0.73</v>
      </c>
      <c r="D21" s="174">
        <f>IF(ISNUMBER(VALUE(SUBSTITUTE(実質収支比率等に係る経年分析!H$49,"▲","-"))),ROUND(VALUE(SUBSTITUTE(実質収支比率等に係る経年分析!H$49,"▲","-")),2),NA())</f>
        <v>11.4</v>
      </c>
      <c r="E21" s="174">
        <f>IF(ISNUMBER(VALUE(SUBSTITUTE(実質収支比率等に係る経年分析!I$49,"▲","-"))),ROUND(VALUE(SUBSTITUTE(実質収支比率等に係る経年分析!I$49,"▲","-")),2),NA())</f>
        <v>-4.7699999999999996</v>
      </c>
      <c r="F21" s="174">
        <f>IF(ISNUMBER(VALUE(SUBSTITUTE(実質収支比率等に係る経年分析!J$49,"▲","-"))),ROUND(VALUE(SUBSTITUTE(実質収支比率等に係る経年分析!J$49,"▲","-")),2),NA())</f>
        <v>-4.34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1.53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育英事業特別会計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0.05</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15">
      <c r="A32" s="175" t="str">
        <f>IF(連結実質赤字比率に係る赤字・黒字の構成分析!C$38="",NA(),連結実質赤字比率に係る赤字・黒字の構成分析!C$38)</f>
        <v>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1.54</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16.850000000000001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17.649999999999999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438</v>
      </c>
      <c r="E42" s="176"/>
      <c r="F42" s="176"/>
      <c r="G42" s="176">
        <f>'実質公債費比率（分子）の構造'!L$52</f>
        <v>439</v>
      </c>
      <c r="H42" s="176"/>
      <c r="I42" s="176"/>
      <c r="J42" s="176">
        <f>'実質公債費比率（分子）の構造'!M$52</f>
        <v>439</v>
      </c>
      <c r="K42" s="176"/>
      <c r="L42" s="176"/>
      <c r="M42" s="176">
        <f>'実質公債費比率（分子）の構造'!N$52</f>
        <v>416</v>
      </c>
      <c r="N42" s="176"/>
      <c r="O42" s="176"/>
      <c r="P42" s="176">
        <f>'実質公債費比率（分子）の構造'!O$52</f>
        <v>408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4</v>
      </c>
      <c r="F44" s="176"/>
      <c r="G44" s="176"/>
      <c r="H44" s="176">
        <f>'実質公債費比率（分子）の構造'!M$50</f>
        <v>3</v>
      </c>
      <c r="I44" s="176"/>
      <c r="J44" s="176"/>
      <c r="K44" s="176">
        <f>'実質公債費比率（分子）の構造'!N$50</f>
        <v>3</v>
      </c>
      <c r="L44" s="176"/>
      <c r="M44" s="176"/>
      <c r="N44" s="176">
        <f>'実質公債費比率（分子）の構造'!O$50</f>
        <v>3</v>
      </c>
      <c r="O44" s="176"/>
      <c r="P44" s="176"/>
    </row>
    <row r="45" spans="1:16" x14ac:dyDescent="0.15">
      <c r="A45" s="176" t="s">
        <v>63</v>
      </c>
      <c r="B45" s="176">
        <f>'実質公債費比率（分子）の構造'!K$49</f>
        <v>3</v>
      </c>
      <c r="C45" s="176"/>
      <c r="D45" s="176"/>
      <c r="E45" s="176">
        <f>'実質公債費比率（分子）の構造'!L$49</f>
        <v>4</v>
      </c>
      <c r="F45" s="176"/>
      <c r="G45" s="176"/>
      <c r="H45" s="176">
        <f>'実質公債費比率（分子）の構造'!M$49</f>
        <v>4</v>
      </c>
      <c r="I45" s="176"/>
      <c r="J45" s="176"/>
      <c r="K45" s="176">
        <f>'実質公債費比率（分子）の構造'!N$49</f>
        <v>4</v>
      </c>
      <c r="L45" s="176"/>
      <c r="M45" s="176"/>
      <c r="N45" s="176">
        <f>'実質公債費比率（分子）の構造'!O$49</f>
        <v>4</v>
      </c>
      <c r="O45" s="176"/>
      <c r="P45" s="176"/>
    </row>
    <row r="46" spans="1:16" x14ac:dyDescent="0.15">
      <c r="A46" s="176" t="s">
        <v>64</v>
      </c>
      <c r="B46" s="176">
        <f>'実質公債費比率（分子）の構造'!K$48</f>
        <v>170</v>
      </c>
      <c r="C46" s="176"/>
      <c r="D46" s="176"/>
      <c r="E46" s="176">
        <f>'実質公債費比率（分子）の構造'!L$48</f>
        <v>143</v>
      </c>
      <c r="F46" s="176"/>
      <c r="G46" s="176"/>
      <c r="H46" s="176">
        <f>'実質公債費比率（分子）の構造'!M$48</f>
        <v>136</v>
      </c>
      <c r="I46" s="176"/>
      <c r="J46" s="176"/>
      <c r="K46" s="176">
        <f>'実質公債費比率（分子）の構造'!N$48</f>
        <v>124</v>
      </c>
      <c r="L46" s="176"/>
      <c r="M46" s="176"/>
      <c r="N46" s="176">
        <f>'実質公債費比率（分子）の構造'!O$48</f>
        <v>114</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465</v>
      </c>
      <c r="C49" s="176"/>
      <c r="D49" s="176"/>
      <c r="E49" s="176">
        <f>'実質公債費比率（分子）の構造'!L$45</f>
        <v>482</v>
      </c>
      <c r="F49" s="176"/>
      <c r="G49" s="176"/>
      <c r="H49" s="176">
        <f>'実質公債費比率（分子）の構造'!M$45</f>
        <v>515</v>
      </c>
      <c r="I49" s="176"/>
      <c r="J49" s="176"/>
      <c r="K49" s="176">
        <f>'実質公債費比率（分子）の構造'!N$45</f>
        <v>501</v>
      </c>
      <c r="L49" s="176"/>
      <c r="M49" s="176"/>
      <c r="N49" s="176">
        <f>'実質公債費比率（分子）の構造'!O$45</f>
        <v>468</v>
      </c>
      <c r="O49" s="176"/>
      <c r="P49" s="176"/>
    </row>
    <row r="50" spans="1:16" x14ac:dyDescent="0.15">
      <c r="A50" s="176" t="s">
        <v>67</v>
      </c>
      <c r="B50" s="176" t="e">
        <f>NA()</f>
        <v>#N/A</v>
      </c>
      <c r="C50" s="176">
        <f>IF(ISNUMBER('実質公債費比率（分子）の構造'!K$53),'実質公債費比率（分子）の構造'!K$53,NA())</f>
        <v>204</v>
      </c>
      <c r="D50" s="176" t="e">
        <f>NA()</f>
        <v>#N/A</v>
      </c>
      <c r="E50" s="176" t="e">
        <f>NA()</f>
        <v>#N/A</v>
      </c>
      <c r="F50" s="176">
        <f>IF(ISNUMBER('実質公債費比率（分子）の構造'!L$53),'実質公債費比率（分子）の構造'!L$53,NA())</f>
        <v>194</v>
      </c>
      <c r="G50" s="176" t="e">
        <f>NA()</f>
        <v>#N/A</v>
      </c>
      <c r="H50" s="176" t="e">
        <f>NA()</f>
        <v>#N/A</v>
      </c>
      <c r="I50" s="176">
        <f>IF(ISNUMBER('実質公債費比率（分子）の構造'!M$53),'実質公債費比率（分子）の構造'!M$53,NA())</f>
        <v>219</v>
      </c>
      <c r="J50" s="176" t="e">
        <f>NA()</f>
        <v>#N/A</v>
      </c>
      <c r="K50" s="176" t="e">
        <f>NA()</f>
        <v>#N/A</v>
      </c>
      <c r="L50" s="176">
        <f>IF(ISNUMBER('実質公債費比率（分子）の構造'!N$53),'実質公債費比率（分子）の構造'!N$53,NA())</f>
        <v>216</v>
      </c>
      <c r="M50" s="176" t="e">
        <f>NA()</f>
        <v>#N/A</v>
      </c>
      <c r="N50" s="176" t="e">
        <f>NA()</f>
        <v>#N/A</v>
      </c>
      <c r="O50" s="176">
        <f>IF(ISNUMBER('実質公債費比率（分子）の構造'!O$53),'実質公債費比率（分子）の構造'!O$53,NA())</f>
        <v>181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5064</v>
      </c>
      <c r="E56" s="175"/>
      <c r="F56" s="175"/>
      <c r="G56" s="175">
        <f>'将来負担比率（分子）の構造'!J$52</f>
        <v>4969</v>
      </c>
      <c r="H56" s="175"/>
      <c r="I56" s="175"/>
      <c r="J56" s="175">
        <f>'将来負担比率（分子）の構造'!K$52</f>
        <v>4882</v>
      </c>
      <c r="K56" s="175"/>
      <c r="L56" s="175"/>
      <c r="M56" s="175">
        <f>'将来負担比率（分子）の構造'!L$52</f>
        <v>4623</v>
      </c>
      <c r="N56" s="175"/>
      <c r="O56" s="175"/>
      <c r="P56" s="175">
        <f>'将来負担比率（分子）の構造'!M$52</f>
        <v>4519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1822</v>
      </c>
      <c r="E58" s="175"/>
      <c r="F58" s="175"/>
      <c r="G58" s="175">
        <f>'将来負担比率（分子）の構造'!J$50</f>
        <v>1897</v>
      </c>
      <c r="H58" s="175"/>
      <c r="I58" s="175"/>
      <c r="J58" s="175">
        <f>'将来負担比率（分子）の構造'!K$50</f>
        <v>2299</v>
      </c>
      <c r="K58" s="175"/>
      <c r="L58" s="175"/>
      <c r="M58" s="175">
        <f>'将来負担比率（分子）の構造'!L$50</f>
        <v>2076</v>
      </c>
      <c r="N58" s="175"/>
      <c r="O58" s="175"/>
      <c r="P58" s="175">
        <f>'将来負担比率（分子）の構造'!M$50</f>
        <v>2401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764</v>
      </c>
      <c r="C62" s="175"/>
      <c r="D62" s="175"/>
      <c r="E62" s="175">
        <f>'将来負担比率（分子）の構造'!J$45</f>
        <v>800</v>
      </c>
      <c r="F62" s="175"/>
      <c r="G62" s="175"/>
      <c r="H62" s="175">
        <f>'将来負担比率（分子）の構造'!K$45</f>
        <v>776</v>
      </c>
      <c r="I62" s="175"/>
      <c r="J62" s="175"/>
      <c r="K62" s="175">
        <f>'将来負担比率（分子）の構造'!L$45</f>
        <v>769</v>
      </c>
      <c r="L62" s="175"/>
      <c r="M62" s="175"/>
      <c r="N62" s="175">
        <f>'将来負担比率（分子）の構造'!M$45</f>
        <v>768</v>
      </c>
      <c r="O62" s="175"/>
      <c r="P62" s="175"/>
    </row>
    <row r="63" spans="1:16" x14ac:dyDescent="0.15">
      <c r="A63" s="175" t="s">
        <v>34</v>
      </c>
      <c r="B63" s="175">
        <f>'将来負担比率（分子）の構造'!I$44</f>
        <v>33</v>
      </c>
      <c r="C63" s="175"/>
      <c r="D63" s="175"/>
      <c r="E63" s="175">
        <f>'将来負担比率（分子）の構造'!J$44</f>
        <v>23</v>
      </c>
      <c r="F63" s="175"/>
      <c r="G63" s="175"/>
      <c r="H63" s="175">
        <f>'将来負担比率（分子）の構造'!K$44</f>
        <v>21</v>
      </c>
      <c r="I63" s="175"/>
      <c r="J63" s="175"/>
      <c r="K63" s="175">
        <f>'将来負担比率（分子）の構造'!L$44</f>
        <v>19</v>
      </c>
      <c r="L63" s="175"/>
      <c r="M63" s="175"/>
      <c r="N63" s="175">
        <f>'将来負担比率（分子）の構造'!M$44</f>
        <v>23</v>
      </c>
      <c r="O63" s="175"/>
      <c r="P63" s="175"/>
    </row>
    <row r="64" spans="1:16" x14ac:dyDescent="0.15">
      <c r="A64" s="175" t="s">
        <v>33</v>
      </c>
      <c r="B64" s="175">
        <f>'将来負担比率（分子）の構造'!I$43</f>
        <v>2346</v>
      </c>
      <c r="C64" s="175"/>
      <c r="D64" s="175"/>
      <c r="E64" s="175">
        <f>'将来負担比率（分子）の構造'!J$43</f>
        <v>2258</v>
      </c>
      <c r="F64" s="175"/>
      <c r="G64" s="175"/>
      <c r="H64" s="175">
        <f>'将来負担比率（分子）の構造'!K$43</f>
        <v>1870</v>
      </c>
      <c r="I64" s="175"/>
      <c r="J64" s="175"/>
      <c r="K64" s="175">
        <f>'将来負担比率（分子）の構造'!L$43</f>
        <v>1690</v>
      </c>
      <c r="L64" s="175"/>
      <c r="M64" s="175"/>
      <c r="N64" s="175">
        <f>'将来負担比率（分子）の構造'!M$43</f>
        <v>1565</v>
      </c>
      <c r="O64" s="175"/>
      <c r="P64" s="175"/>
    </row>
    <row r="65" spans="1:16" x14ac:dyDescent="0.15">
      <c r="A65" s="175" t="s">
        <v>32</v>
      </c>
      <c r="B65" s="175">
        <f>'将来負担比率（分子）の構造'!I$42</f>
        <v>31</v>
      </c>
      <c r="C65" s="175"/>
      <c r="D65" s="175"/>
      <c r="E65" s="175">
        <f>'将来負担比率（分子）の構造'!J$42</f>
        <v>27</v>
      </c>
      <c r="F65" s="175"/>
      <c r="G65" s="175"/>
      <c r="H65" s="175">
        <f>'将来負担比率（分子）の構造'!K$42</f>
        <v>24</v>
      </c>
      <c r="I65" s="175"/>
      <c r="J65" s="175"/>
      <c r="K65" s="175">
        <f>'将来負担比率（分子）の構造'!L$42</f>
        <v>21</v>
      </c>
      <c r="L65" s="175"/>
      <c r="M65" s="175"/>
      <c r="N65" s="175">
        <f>'将来負担比率（分子）の構造'!M$42</f>
        <v>19</v>
      </c>
      <c r="O65" s="175"/>
      <c r="P65" s="175"/>
    </row>
    <row r="66" spans="1:16" x14ac:dyDescent="0.15">
      <c r="A66" s="175" t="s">
        <v>31</v>
      </c>
      <c r="B66" s="175">
        <f>'将来負担比率（分子）の構造'!I$41</f>
        <v>5280</v>
      </c>
      <c r="C66" s="175"/>
      <c r="D66" s="175"/>
      <c r="E66" s="175">
        <f>'将来負担比率（分子）の構造'!J$41</f>
        <v>5240</v>
      </c>
      <c r="F66" s="175"/>
      <c r="G66" s="175"/>
      <c r="H66" s="175">
        <f>'将来負担比率（分子）の構造'!K$41</f>
        <v>5174</v>
      </c>
      <c r="I66" s="175"/>
      <c r="J66" s="175"/>
      <c r="K66" s="175">
        <f>'将来負担比率（分子）の構造'!L$41</f>
        <v>5122</v>
      </c>
      <c r="L66" s="175"/>
      <c r="M66" s="175"/>
      <c r="N66" s="175">
        <f>'将来負担比率（分子）の構造'!M$41</f>
        <v>5073</v>
      </c>
      <c r="O66" s="175"/>
      <c r="P66" s="175"/>
    </row>
    <row r="67" spans="1:16" x14ac:dyDescent="0.15">
      <c r="A67" s="175" t="s">
        <v>71</v>
      </c>
      <c r="B67" s="175" t="e">
        <f>NA()</f>
        <v>#N/A</v>
      </c>
      <c r="C67" s="175">
        <f>IF(ISNUMBER('将来負担比率（分子）の構造'!I$53), IF('将来負担比率（分子）の構造'!I$53 &lt; 0, 0, '将来負担比率（分子）の構造'!I$53), NA())</f>
        <v>1567</v>
      </c>
      <c r="D67" s="175" t="e">
        <f>NA()</f>
        <v>#N/A</v>
      </c>
      <c r="E67" s="175" t="e">
        <f>NA()</f>
        <v>#N/A</v>
      </c>
      <c r="F67" s="175">
        <f>IF(ISNUMBER('将来負担比率（分子）の構造'!J$53), IF('将来負担比率（分子）の構造'!J$53 &lt; 0, 0, '将来負担比率（分子）の構造'!J$53), NA())</f>
        <v>1481</v>
      </c>
      <c r="G67" s="175" t="e">
        <f>NA()</f>
        <v>#N/A</v>
      </c>
      <c r="H67" s="175" t="e">
        <f>NA()</f>
        <v>#N/A</v>
      </c>
      <c r="I67" s="175">
        <f>IF(ISNUMBER('将来負担比率（分子）の構造'!K$53), IF('将来負担比率（分子）の構造'!K$53 &lt; 0, 0, '将来負担比率（分子）の構造'!K$53), NA())</f>
        <v>683</v>
      </c>
      <c r="J67" s="175" t="e">
        <f>NA()</f>
        <v>#N/A</v>
      </c>
      <c r="K67" s="175" t="e">
        <f>NA()</f>
        <v>#N/A</v>
      </c>
      <c r="L67" s="175">
        <f>IF(ISNUMBER('将来負担比率（分子）の構造'!L$53), IF('将来負担比率（分子）の構造'!L$53 &lt; 0, 0, '将来負担比率（分子）の構造'!L$53), NA())</f>
        <v>922</v>
      </c>
      <c r="M67" s="175" t="e">
        <f>NA()</f>
        <v>#N/A</v>
      </c>
      <c r="N67" s="175" t="e">
        <f>NA()</f>
        <v>#N/A</v>
      </c>
      <c r="O67" s="175">
        <f>IF(ISNUMBER('将来負担比率（分子）の構造'!M$53), IF('将来負担比率（分子）の構造'!M$53 &lt; 0, 0, '将来負担比率（分子）の構造'!M$53), NA())</f>
        <v>527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1485</v>
      </c>
      <c r="C72" s="179">
        <f>基金残高に係る経年分析!G55</f>
        <v>1235</v>
      </c>
      <c r="D72" s="179">
        <f>基金残高に係る経年分析!H55</f>
        <v>1147</v>
      </c>
    </row>
    <row r="73" spans="1:16" x14ac:dyDescent="0.15">
      <c r="A73" s="178" t="s">
        <v>74</v>
      </c>
      <c r="B73" s="179">
        <f>基金残高に係る経年分析!F56</f>
        <v>60</v>
      </c>
      <c r="C73" s="179">
        <f>基金残高に係る経年分析!G56</f>
        <v>60</v>
      </c>
      <c r="D73" s="179">
        <f>基金残高に係る経年分析!H56</f>
        <v>77</v>
      </c>
    </row>
    <row r="74" spans="1:16" x14ac:dyDescent="0.15">
      <c r="A74" s="178" t="s">
        <v>75</v>
      </c>
      <c r="B74" s="179">
        <f>基金残高に係る経年分析!F57</f>
        <v>626</v>
      </c>
      <c r="C74" s="179">
        <f>基金残高に係る経年分析!G57</f>
        <v>648</v>
      </c>
      <c r="D74" s="179">
        <f>基金残高に係る経年分析!H57</f>
        <v>1033</v>
      </c>
    </row>
  </sheetData>
  <sheetProtection algorithmName="SHA-512" hashValue="lRTchroniBHxgj/j8hJ8IzV4IcySQ6UmEElf5rPNLA98v+OCy2VB06JceL6NFaGDGwO95hUsfm0p+GYuED/9jQ==" saltValue="/NN7kyUc2iy8U3kI2cqr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2025-03-19T04:58:46Z</cp:lastPrinted>
  <dcterms:created xsi:type="dcterms:W3CDTF">2025-02-19T03:19:04Z</dcterms:created>
  <dcterms:modified xsi:type="dcterms:W3CDTF">2025-03-27T08:33:19Z</dcterms:modified>
  <cp:category/>
</cp:coreProperties>
</file>