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E6584150-065A-44E2-934A-686ACEFAD589}" xr6:coauthVersionLast="47" xr6:coauthVersionMax="47" xr10:uidLastSave="{00000000-0000-0000-0000-000000000000}"/>
  <bookViews>
    <workbookView xWindow="-120" yWindow="-120" windowWidth="29040" windowHeight="15840" tabRatio="8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C36" i="10"/>
  <c r="C35" i="10"/>
  <c r="BW34" i="10"/>
  <c r="BW35" i="10" s="1"/>
  <c r="BW36" i="10" s="1"/>
  <c r="BW37" i="10" s="1"/>
  <c r="BW38" i="10" s="1"/>
  <c r="BW39" i="10" s="1"/>
  <c r="BW40" i="10" s="1"/>
  <c r="BW41" i="10" s="1"/>
  <c r="BW42" i="10" s="1"/>
  <c r="CO34" i="10" s="1"/>
  <c r="CO35" i="10" s="1"/>
  <c r="CO36" i="10" s="1"/>
  <c r="CO37" i="10" s="1"/>
  <c r="CO38"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<sst xmlns="http://schemas.openxmlformats.org/spreadsheetml/2006/main" count="1082" uniqueCount="575">
  <si>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</si>
  <si>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</si>
  <si>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</si>
  <si>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</si>
  <si>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</si>
  <si>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</si>
  <si>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</si>
  <si>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</si>
  <si>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</si>
  <si>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</si>
  <si>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</si>
  <si>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</si>
  <si>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</si>
  <si>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</si>
  <si>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</si>
  <si>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</si>
  <si>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</si>
  <si>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</si>
  <si>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</si>
  <si>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</si>
  <si>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</si>
  <si>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</si>
  <si>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</si>
  <si>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</si>
  <si>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</si>
  <si>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</si>
  <si>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</si>
  <si>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</si>
  <si>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</si>
  <si>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</si>
  <si>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</si>
  <si>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</si>
  <si>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</si>
  <si>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</si>
  <si>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</si>
  <si>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</si>
  <si>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</si>
  <si>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</si>
  <si>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</si>
  <si>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</si>
  <si>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</si>
  <si>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</si>
  <si>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</si>
  <si>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</si>
  <si>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</si>
  <si>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</si>
  <si>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</si>
  <si>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</si>
  <si>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</si>
  <si>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</si>
  <si>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</si>
  <si>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</si>
  <si>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</si>
  <si>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</si>
  <si>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</si>
  <si>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</si>
  <si>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</si>
  <si>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</si>
  <si>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</si>
  <si>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</si>
  <si>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</si>
  <si>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</si>
  <si>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</si>
  <si>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</si>
  <si>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</si>
  <si>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</si>
  <si>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</si>
  <si>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</si>
  <si>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</si>
  <si>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</si>
  <si>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</si>
  <si>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</si>
  <si>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</si>
  <si>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</si>
  <si>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</si>
  <si>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</si>
  <si>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</si>
  <si>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</si>
  <si>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</si>
  <si>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</si>
  <si>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</si>
  <si>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</si>
  <si>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</si>
  <si>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</si>
  <si>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</si>
  <si>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</si>
  <si>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</si>
  <si>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</si>
  <si>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</si>
  <si>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</si>
  <si>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</si>
  <si>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</si>
  <si>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</si>
  <si>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</si>
  <si>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</si>
  <si>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</si>
  <si>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</si>
  <si>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</si>
  <si>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</si>
  <si>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</si>
  <si>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</si>
  <si>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</si>
  <si>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</si>
  <si>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</si>
  <si>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</si>
  <si>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</si>
  <si>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</si>
  <si>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</si>
  <si>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</si>
  <si>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</si>
  <si>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</si>
  <si>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</si>
  <si>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</si>
  <si>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</si>
  <si>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</si>
  <si>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</si>
  <si>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</si>
  <si>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</si>
  <si>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</si>
  <si>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</si>
  <si>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</si>
  <si>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</si>
  <si>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</si>
  <si>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</si>
  <si>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</si>
  <si>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</si>
  <si>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</si>
  <si>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</si>
  <si>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</si>
  <si>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</si>
  <si>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</si>
  <si>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</si>
  <si>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</si>
  <si>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</si>
  <si>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</si>
  <si>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</si>
  <si>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</si>
  <si>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</si>
  <si>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</si>
  <si>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</si>
  <si>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</si>
  <si>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</si>
  <si>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</si>
  <si>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</si>
  <si>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</si>
  <si>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</si>
  <si>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</si>
  <si>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</si>
  <si>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</si>
  <si>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</si>
  <si>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</si>
  <si>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</si>
  <si>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</si>
  <si>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</si>
  <si>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</si>
  <si>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</si>
  <si>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</si>
  <si>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</si>
  <si>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</si>
  <si>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</si>
  <si>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</si>
  <si>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</si>
  <si>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</si>
  <si>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</si>
  <si>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</si>
  <si>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</si>
  <si>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</si>
  <si>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</si>
  <si>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</si>
  <si>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</si>
  <si>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</si>
  <si>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</si>
  <si>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</si>
  <si>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</si>
  <si>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</si>
  <si>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</si>
  <si>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</si>
  <si>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</si>
  <si>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</si>
  <si>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</si>
  <si>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</si>
  <si>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</si>
  <si>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</si>
  <si>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</si>
  <si>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</si>
  <si>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</si>
  <si>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</si>
  <si>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</si>
  <si>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</si>
  <si>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</si>
  <si>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</si>
  <si>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</si>
  <si>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</si>
  <si>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</si>
  <si>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</si>
  <si>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</si>
  <si>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</si>
  <si>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</si>
  <si>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</si>
  <si>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</si>
  <si>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</si>
  <si>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</si>
  <si>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</si>
  <si>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滋賀県東近江市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</si>
  <si>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</si>
  <si>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</si>
  <si>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</si>
  <si>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</si>
  <si>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</si>
  <si>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</si>
  <si>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</si>
  <si>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</si>
  <si>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</si>
  <si>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</si>
  <si>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</si>
  <si>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</si>
  <si>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</si>
  <si>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</si>
  <si>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</si>
  <si>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</si>
  <si>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</si>
  <si>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</si>
  <si>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</si>
  <si>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</si>
  <si>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</si>
  <si>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</si>
  <si>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</si>
  <si>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</si>
  <si>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</si>
  <si>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</si>
  <si>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</si>
  <si>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</si>
  <si>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</si>
  <si>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</si>
  <si>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</si>
  <si>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</si>
  <si>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</si>
  <si>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</si>
  <si>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</si>
  <si>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</si>
  <si>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</si>
  <si>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</si>
  <si>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</si>
  <si>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</si>
  <si>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</si>
  <si>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</si>
  <si>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</si>
  <si>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</si>
  <si>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</si>
  <si>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</si>
  <si>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</si>
  <si>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</si>
  <si>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</si>
  <si>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</si>
  <si>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</si>
  <si>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</si>
  <si>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</si>
  <si>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</si>
  <si>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</si>
  <si>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</si>
  <si>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</si>
  <si>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</si>
  <si>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</si>
  <si>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</si>
  <si>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</si>
  <si>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</si>
  <si>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</si>
  <si>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</si>
  <si>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</si>
  <si>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</si>
  <si>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</si>
  <si>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</si>
  <si>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</si>
  <si>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</si>
  <si>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</si>
  <si>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</si>
  <si>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</si>
  <si>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</si>
  <si>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</si>
  <si>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</si>
  <si>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</si>
  <si>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</si>
  <si>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</si>
  <si>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</si>
  <si>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</si>
  <si>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</si>
  <si>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</si>
  <si>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</si>
  <si>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</si>
  <si>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</si>
  <si>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</si>
  <si>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</si>
  <si>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</si>
  <si>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</si>
  <si>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</si>
  <si>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</si>
  <si>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</si>
  <si>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</si>
  <si>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</si>
  <si>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</si>
  <si>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</si>
  <si>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</si>
  <si>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</si>
  <si>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</si>
  <si>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</si>
  <si>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</si>
  <si>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</si>
  <si>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</si>
  <si>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</si>
  <si>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</si>
  <si>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</si>
  <si>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</si>
  <si>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</si>
  <si>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</si>
  <si>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</si>
  <si>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</si>
  <si>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</si>
  <si>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</si>
  <si>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</si>
  <si>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</si>
  <si>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</si>
  <si>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</si>
  <si>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</si>
  <si>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</si>
  <si>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</si>
  <si>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</si>
  <si>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</si>
  <si>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</si>
  <si>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</si>
  <si>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</si>
  <si>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</si>
  <si>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</si>
  <si>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</si>
  <si>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</si>
  <si>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</si>
  <si>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</si>
  <si>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</si>
  <si>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</si>
  <si>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</si>
  <si>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</si>
  <si>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</si>
  <si>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</si>
  <si>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</si>
  <si>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</si>
  <si>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</si>
  <si>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</si>
  <si>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</si>
  <si>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</si>
  <si>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</si>
  <si>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</si>
  <si>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</si>
  <si>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</si>
  <si>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</si>
  <si>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</si>
  <si>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滋賀県東近江市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</si>
  <si>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</si>
  <si>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</si>
  <si>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</si>
  <si>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</si>
  <si>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</si>
  <si>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</si>
  <si>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</si>
  <si>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</si>
  <si>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</si>
  <si>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</si>
  <si>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</si>
  <si>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</si>
  <si>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</si>
  <si>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</si>
  <si>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</si>
  <si>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</si>
  <si>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</si>
  <si>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</si>
  <si>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</si>
  <si>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</si>
  <si>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</si>
  <si>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</si>
  <si>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</si>
  <si>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</si>
  <si>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</si>
  <si>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</si>
  <si>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</si>
  <si>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</si>
  <si>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</si>
  <si>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</si>
  <si>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</si>
  <si>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</si>
  <si>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</si>
  <si>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</si>
  <si>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</si>
  <si>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</si>
  <si>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</si>
  <si>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</si>
  <si>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</si>
  <si>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</si>
  <si>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</si>
  <si>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</si>
  <si>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</si>
  <si>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</si>
  <si>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</si>
  <si>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</si>
  <si>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</si>
  <si>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</si>
  <si>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</si>
  <si>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</si>
  <si>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</si>
  <si>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</si>
  <si>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</si>
  <si>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</si>
  <si>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</si>
  <si>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</si>
  <si>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</si>
  <si>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</si>
  <si>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</si>
  <si>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</si>
  <si>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</si>
  <si>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</si>
  <si>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</si>
  <si>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</si>
  <si>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</si>
  <si>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</si>
  <si>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</si>
  <si>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</si>
  <si>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</si>
  <si>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</si>
  <si>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</si>
  <si>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</si>
  <si>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</si>
  <si>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</si>
  <si>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</si>
  <si>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</si>
  <si>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</si>
  <si>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</si>
  <si>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</si>
  <si>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</si>
  <si>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</si>
  <si>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</si>
  <si>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</si>
  <si>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</si>
  <si>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</si>
  <si>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</si>
  <si>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</si>
  <si>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</si>
  <si>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</si>
  <si>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</si>
  <si>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</si>
  <si>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</si>
  <si>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</si>
  <si>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</si>
  <si>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</si>
  <si>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</si>
  <si>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</si>
  <si>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</si>
  <si>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</si>
  <si>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</si>
  <si>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</si>
  <si>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</si>
  <si>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</si>
  <si>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</si>
  <si>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</si>
  <si>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</si>
  <si>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</si>
  <si>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</si>
  <si>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</si>
  <si>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</si>
  <si>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</si>
  <si>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</si>
  <si>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</si>
  <si>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</si>
  <si>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</si>
  <si>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</si>
  <si>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</si>
  <si>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</si>
  <si>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</si>
  <si>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</si>
  <si>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</si>
  <si>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</si>
  <si>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</si>
  <si>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</si>
  <si>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</si>
  <si>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</si>
  <si>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</si>
  <si>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</si>
  <si>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</si>
  <si>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</si>
  <si>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</si>
  <si>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</si>
  <si>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</si>
  <si>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</si>
  <si>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</si>
  <si>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</si>
  <si>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</si>
  <si>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</si>
  <si>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</si>
  <si>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</si>
  <si>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</si>
  <si>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</si>
  <si>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</si>
  <si>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</si>
  <si>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</si>
  <si>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</si>
  <si>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</si>
  <si>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</si>
  <si>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</si>
  <si>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</si>
  <si>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</si>
  <si>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</si>
  <si>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</si>
  <si>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</si>
  <si>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</si>
  <si>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</si>
  <si>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</si>
  <si>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</si>
  <si>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</si>
  <si>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</si>
  <si>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</si>
  <si>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</si>
  <si>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</si>
  <si>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</si>
  <si>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</si>
  <si>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</si>
  <si>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</si>
  <si>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</si>
  <si>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</si>
  <si>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</si>
  <si>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</si>
  <si>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</si>
  <si>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</si>
  <si>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</si>
  <si>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</si>
  <si>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</si>
  <si>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</si>
  <si>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</si>
  <si>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</si>
  <si>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0.36</t>
  </si>
  <si>
    <t>▲ 2.59</t>
  </si>
  <si>
    <t>水道事業会計</t>
  </si>
  <si>
    <t>一般会計</t>
  </si>
  <si>
    <t>下水道事業会計</t>
  </si>
  <si>
    <t>介護保険特別会計</t>
  </si>
  <si>
    <t>病院事業会計</t>
  </si>
  <si>
    <t>農業集落排水事業特別会計</t>
  </si>
  <si>
    <t>後期高齢者医療特別会計</t>
  </si>
  <si>
    <t>国民健康保険（事業勘定）特別会計</t>
  </si>
  <si>
    <t>その他会計（赤字）</t>
  </si>
  <si>
    <t>その他会計（黒字）</t>
  </si>
  <si>
    <t>R01</t>
    <phoneticPr fontId="5"/>
  </si>
  <si>
    <t>R02</t>
    <phoneticPr fontId="5"/>
  </si>
  <si>
    <t>R03</t>
    <phoneticPr fontId="5"/>
  </si>
  <si>
    <t>R04</t>
    <phoneticPr fontId="5"/>
  </si>
  <si>
    <t>R05</t>
    <phoneticPr fontId="5"/>
  </si>
  <si>
    <t>-</t>
    <phoneticPr fontId="2"/>
  </si>
  <si>
    <t>東近江行政組合（一般会計）</t>
  </si>
  <si>
    <t>東近江行政組合（救急医療特別会計）</t>
  </si>
  <si>
    <t>八日市布引ライフ組合</t>
  </si>
  <si>
    <t>中部清掃組合</t>
  </si>
  <si>
    <t>愛知郡広域行政組合（一般会計）</t>
  </si>
  <si>
    <t>愛知郡広域行政組合（水道事業会計）</t>
  </si>
  <si>
    <t>滋賀県市町村職員研修センター</t>
  </si>
  <si>
    <t>滋賀県後期高齢者医療広域連合（一般会計）</t>
  </si>
  <si>
    <t>法適用</t>
    <rPh sb="0" eb="1">
      <t>ホウ</t>
    </rPh>
    <rPh sb="1" eb="3">
      <t>テキヨウ</t>
    </rPh>
    <phoneticPr fontId="10"/>
  </si>
  <si>
    <t>愛の田園振興公社</t>
    <rPh sb="0" eb="1">
      <t>アイ</t>
    </rPh>
    <rPh sb="2" eb="4">
      <t>デンエン</t>
    </rPh>
    <rPh sb="4" eb="8">
      <t>シンコウコウシャ</t>
    </rPh>
    <phoneticPr fontId="2"/>
  </si>
  <si>
    <t>東近江市地域振興事業団</t>
    <rPh sb="0" eb="4">
      <t>ヒガシオウミシ</t>
    </rPh>
    <rPh sb="4" eb="11">
      <t>チイキシンコウジギョウダン</t>
    </rPh>
    <phoneticPr fontId="2"/>
  </si>
  <si>
    <t>東近江ケーブルネットワーク</t>
    <rPh sb="0" eb="3">
      <t>ヒガシオウミ</t>
    </rPh>
    <phoneticPr fontId="2"/>
  </si>
  <si>
    <t>東近江あぐりステーション</t>
    <rPh sb="0" eb="3">
      <t>ヒガシオウミ</t>
    </rPh>
    <phoneticPr fontId="2"/>
  </si>
  <si>
    <t>東近江市土地開発公社</t>
    <rPh sb="0" eb="4">
      <t>ヒガシオウミシ</t>
    </rPh>
    <rPh sb="4" eb="6">
      <t>トチ</t>
    </rPh>
    <rPh sb="6" eb="8">
      <t>カイハツ</t>
    </rPh>
    <rPh sb="8" eb="10">
      <t>コウシャ</t>
    </rPh>
    <phoneticPr fontId="2"/>
  </si>
  <si>
    <t>みんなで育むまちづくり基金</t>
    <rPh sb="4" eb="5">
      <t>ハグク</t>
    </rPh>
    <rPh sb="11" eb="13">
      <t>キキン</t>
    </rPh>
    <phoneticPr fontId="12"/>
  </si>
  <si>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</si>
  <si>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</si>
  <si>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地域福祉基金</t>
    <phoneticPr fontId="2"/>
  </si>
  <si>
    <t>ふるさと寄附基金</t>
    <phoneticPr fontId="2"/>
  </si>
  <si>
    <t>滋賀県後期高齢者医療広域連合（後期高齢者医療特別会計）</t>
    <phoneticPr fontId="2"/>
  </si>
  <si>
    <t>いろは</t>
    <phoneticPr fontId="2"/>
  </si>
  <si>
    <t>▲2</t>
    <phoneticPr fontId="2"/>
  </si>
  <si>
    <t>▲20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</si>
</sst>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98B4-49AB-B1D6-171DED6D40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49492</c:v>
                </c:pt>
                <c:pt idx="1">
                  <c:v>57794</c:v>
                </c:pt>
                <c:pt idx="2">
                  <c:v>41852</c:v>
                </c:pt>
                <c:pt idx="3">
                  <c:v>31611</c:v>
                </c:pt>
                <c:pt idx="4">
                  <c:v>32194</c:v>
                </c:pt>
              </c:numCache>
            </c:numRef>
          </c:val>
          <c:smooth val="0"/>
          <c:extLst>
            <c:ext xmlns:c16="http://schemas.microsoft.com/office/drawing/2014/chart" uri="{C3380CC4-5D6E-409C-BE32-E72D297353CC}">
              <c16:uniqueId val="{00000001-98B4-49AB-B1D6-171DED6D40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4.9000000000000004</c:v>
                </c:pt>
                <c:pt idx="1">
                  <c:v>5.48</c:v>
                </c:pt>
                <c:pt idx="2">
                  <c:v>6.72</c:v>
                </c:pt>
                <c:pt idx="3">
                  <c:v>4.72</c:v>
                </c:pt>
                <c:pt idx="4">
                  <c:v>4.8899999999999997</c:v>
                </c:pt>
              </c:numCache>
            </c:numRef>
          </c:val>
          <c:extLst>
            <c:ext xmlns:c16="http://schemas.microsoft.com/office/drawing/2014/chart" uri="{C3380CC4-5D6E-409C-BE32-E72D297353CC}">
              <c16:uniqueId val="{00000000-011B-445C-9C86-A3B3B6C85B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18.88</c:v>
                </c:pt>
                <c:pt idx="1">
                  <c:v>17.97</c:v>
                </c:pt>
                <c:pt idx="2">
                  <c:v>19.61</c:v>
                </c:pt>
                <c:pt idx="3">
                  <c:v>24.39</c:v>
                </c:pt>
                <c:pt idx="4">
                  <c:v>21.25</c:v>
                </c:pt>
              </c:numCache>
            </c:numRef>
          </c:val>
          <c:extLst>
            <c:ext xmlns:c16="http://schemas.microsoft.com/office/drawing/2014/chart" uri="{C3380CC4-5D6E-409C-BE32-E72D297353CC}">
              <c16:uniqueId val="{00000001-011B-445C-9C86-A3B3B6C85B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0.45</c:v>
                </c:pt>
                <c:pt idx="2">
                  <c:v>3.45</c:v>
                </c:pt>
                <c:pt idx="3">
                  <c:v>2.23</c:v>
                </c:pt>
                <c:pt idx="4">
                  <c:v>-2.59</c:v>
                </c:pt>
              </c:numCache>
            </c:numRef>
          </c:val>
          <c:smooth val="0"/>
          <c:extLst>
            <c:ext xmlns:c16="http://schemas.microsoft.com/office/drawing/2014/chart" uri="{C3380CC4-5D6E-409C-BE32-E72D297353CC}">
              <c16:uniqueId val="{00000002-011B-445C-9C86-A3B3B6C85B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0.33</c:v>
                </c:pt>
                <c:pt idx="4">
                  <c:v>#N/A</c:v>
                </c:pt>
                <c:pt idx="5">
                  <c:v>0.19</c:v>
                </c:pt>
                <c:pt idx="6">
                  <c:v>#N/A</c:v>
                </c:pt>
                <c:pt idx="7">
                  <c:v>0.09</c:v>
                </c:pt>
                <c:pt idx="8">
                  <c:v>#N/A</c:v>
                </c:pt>
                <c:pt idx="9">
                  <c:v>0.03</c:v>
                </c:pt>
              </c:numCache>
            </c:numRef>
          </c:val>
          <c:extLst>
            <c:ext xmlns:c16="http://schemas.microsoft.com/office/drawing/2014/chart" uri="{C3380CC4-5D6E-409C-BE32-E72D297353CC}">
              <c16:uniqueId val="{00000000-A178-4875-8F17-B83AEED692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78-4875-8F17-B83AEED692AC}"/>
            </c:ext>
          </c:extLst>
        </c:ser>
        <c:ser>
          <c:idx val="2"/>
          <c:order val="2"/>
          <c:tx>
            <c:strRef>
              <c:f>データシート!$A$29</c:f>
              <c:strCache>
                <c:ptCount val="1"/>
                <c:pt idx="0">
                  <c:v>国民健康保険（事業勘定）特別会計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0.54</c:v>
                </c:pt>
                <c:pt idx="2">
                  <c:v>#N/A</c:v>
                </c:pt>
                <c:pt idx="3">
                  <c:v>0.91</c:v>
                </c:pt>
                <c:pt idx="4">
                  <c:v>#N/A</c:v>
                </c:pt>
                <c:pt idx="5">
                  <c:v>0.61</c:v>
                </c:pt>
                <c:pt idx="6">
                  <c:v>#N/A</c:v>
                </c:pt>
                <c:pt idx="7">
                  <c:v>0.16</c:v>
                </c:pt>
                <c:pt idx="8">
                  <c:v>#N/A</c:v>
                </c:pt>
                <c:pt idx="9">
                  <c:v>0.11</c:v>
                </c:pt>
              </c:numCache>
            </c:numRef>
          </c:val>
          <c:extLst>
            <c:ext xmlns:c16="http://schemas.microsoft.com/office/drawing/2014/chart" uri="{C3380CC4-5D6E-409C-BE32-E72D297353CC}">
              <c16:uniqueId val="{00000002-A178-4875-8F17-B83AEED692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c:v>
                </c:pt>
                <c:pt idx="8">
                  <c:v>#N/A</c:v>
                </c:pt>
                <c:pt idx="9">
                  <c:v>0.12</c:v>
                </c:pt>
              </c:numCache>
            </c:numRef>
          </c:val>
          <c:extLst>
            <c:ext xmlns:c16="http://schemas.microsoft.com/office/drawing/2014/chart" uri="{C3380CC4-5D6E-409C-BE32-E72D297353CC}">
              <c16:uniqueId val="{00000003-A178-4875-8F17-B83AEED692A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4-A178-4875-8F17-B83AEED692A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0.28000000000000003</c:v>
                </c:pt>
                <c:pt idx="4">
                  <c:v>#N/A</c:v>
                </c:pt>
                <c:pt idx="5">
                  <c:v>0.2</c:v>
                </c:pt>
                <c:pt idx="6">
                  <c:v>#N/A</c:v>
                </c:pt>
                <c:pt idx="7">
                  <c:v>0.22</c:v>
                </c:pt>
                <c:pt idx="8">
                  <c:v>#N/A</c:v>
                </c:pt>
                <c:pt idx="9">
                  <c:v>0.23</c:v>
                </c:pt>
              </c:numCache>
            </c:numRef>
          </c:val>
          <c:extLst>
            <c:ext xmlns:c16="http://schemas.microsoft.com/office/drawing/2014/chart" uri="{C3380CC4-5D6E-409C-BE32-E72D297353CC}">
              <c16:uniqueId val="{00000005-A178-4875-8F17-B83AEED692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0.09</c:v>
                </c:pt>
                <c:pt idx="4">
                  <c:v>#N/A</c:v>
                </c:pt>
                <c:pt idx="5">
                  <c:v>0.41</c:v>
                </c:pt>
                <c:pt idx="6">
                  <c:v>#N/A</c:v>
                </c:pt>
                <c:pt idx="7">
                  <c:v>0.66</c:v>
                </c:pt>
                <c:pt idx="8">
                  <c:v>#N/A</c:v>
                </c:pt>
                <c:pt idx="9">
                  <c:v>0.59</c:v>
                </c:pt>
              </c:numCache>
            </c:numRef>
          </c:val>
          <c:extLst>
            <c:ext xmlns:c16="http://schemas.microsoft.com/office/drawing/2014/chart" uri="{C3380CC4-5D6E-409C-BE32-E72D297353CC}">
              <c16:uniqueId val="{00000006-A178-4875-8F17-B83AEED692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0.99</c:v>
                </c:pt>
                <c:pt idx="2">
                  <c:v>#N/A</c:v>
                </c:pt>
                <c:pt idx="3">
                  <c:v>1.07</c:v>
                </c:pt>
                <c:pt idx="4">
                  <c:v>#N/A</c:v>
                </c:pt>
                <c:pt idx="5">
                  <c:v>1.17</c:v>
                </c:pt>
                <c:pt idx="6">
                  <c:v>#N/A</c:v>
                </c:pt>
                <c:pt idx="7">
                  <c:v>1.3</c:v>
                </c:pt>
                <c:pt idx="8">
                  <c:v>#N/A</c:v>
                </c:pt>
                <c:pt idx="9">
                  <c:v>1.46</c:v>
                </c:pt>
              </c:numCache>
            </c:numRef>
          </c:val>
          <c:extLst>
            <c:ext xmlns:c16="http://schemas.microsoft.com/office/drawing/2014/chart" uri="{C3380CC4-5D6E-409C-BE32-E72D297353CC}">
              <c16:uniqueId val="{00000007-A178-4875-8F17-B83AEED692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4.8899999999999997</c:v>
                </c:pt>
                <c:pt idx="2">
                  <c:v>#N/A</c:v>
                </c:pt>
                <c:pt idx="3">
                  <c:v>5.47</c:v>
                </c:pt>
                <c:pt idx="4">
                  <c:v>#N/A</c:v>
                </c:pt>
                <c:pt idx="5">
                  <c:v>6.72</c:v>
                </c:pt>
                <c:pt idx="6">
                  <c:v>#N/A</c:v>
                </c:pt>
                <c:pt idx="7">
                  <c:v>4.72</c:v>
                </c:pt>
                <c:pt idx="8">
                  <c:v>#N/A</c:v>
                </c:pt>
                <c:pt idx="9">
                  <c:v>4.8899999999999997</c:v>
                </c:pt>
              </c:numCache>
            </c:numRef>
          </c:val>
          <c:extLst>
            <c:ext xmlns:c16="http://schemas.microsoft.com/office/drawing/2014/chart" uri="{C3380CC4-5D6E-409C-BE32-E72D297353CC}">
              <c16:uniqueId val="{00000008-A178-4875-8F17-B83AEED692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11.15</c:v>
                </c:pt>
                <c:pt idx="2">
                  <c:v>#N/A</c:v>
                </c:pt>
                <c:pt idx="3">
                  <c:v>11.97</c:v>
                </c:pt>
                <c:pt idx="4">
                  <c:v>#N/A</c:v>
                </c:pt>
                <c:pt idx="5">
                  <c:v>12.69</c:v>
                </c:pt>
                <c:pt idx="6">
                  <c:v>#N/A</c:v>
                </c:pt>
                <c:pt idx="7">
                  <c:v>13.58</c:v>
                </c:pt>
                <c:pt idx="8">
                  <c:v>#N/A</c:v>
                </c:pt>
                <c:pt idx="9">
                  <c:v>13.61</c:v>
                </c:pt>
              </c:numCache>
            </c:numRef>
          </c:val>
          <c:extLst>
            <c:ext xmlns:c16="http://schemas.microsoft.com/office/drawing/2014/chart" uri="{C3380CC4-5D6E-409C-BE32-E72D297353CC}">
              <c16:uniqueId val="{00000009-A178-4875-8F17-B83AEED692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6204</c:v>
                </c:pt>
                <c:pt idx="5">
                  <c:v>6272</c:v>
                </c:pt>
                <c:pt idx="8">
                  <c:v>5964</c:v>
                </c:pt>
                <c:pt idx="11">
                  <c:v>5909</c:v>
                </c:pt>
                <c:pt idx="14">
                  <c:v>5667</c:v>
                </c:pt>
              </c:numCache>
            </c:numRef>
          </c:val>
          <c:extLst>
            <c:ext xmlns:c16="http://schemas.microsoft.com/office/drawing/2014/chart" uri="{C3380CC4-5D6E-409C-BE32-E72D297353CC}">
              <c16:uniqueId val="{00000000-F1E3-4D09-94CE-003DC602B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E3-4D09-94CE-003DC602B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14</c:v>
                </c:pt>
                <c:pt idx="6">
                  <c:v>8</c:v>
                </c:pt>
                <c:pt idx="9">
                  <c:v>7</c:v>
                </c:pt>
                <c:pt idx="12">
                  <c:v>3</c:v>
                </c:pt>
              </c:numCache>
            </c:numRef>
          </c:val>
          <c:extLst>
            <c:ext xmlns:c16="http://schemas.microsoft.com/office/drawing/2014/chart" uri="{C3380CC4-5D6E-409C-BE32-E72D297353CC}">
              <c16:uniqueId val="{00000002-F1E3-4D09-94CE-003DC602B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541</c:v>
                </c:pt>
                <c:pt idx="3">
                  <c:v>527</c:v>
                </c:pt>
                <c:pt idx="6">
                  <c:v>356</c:v>
                </c:pt>
                <c:pt idx="9">
                  <c:v>109</c:v>
                </c:pt>
                <c:pt idx="12">
                  <c:v>111</c:v>
                </c:pt>
              </c:numCache>
            </c:numRef>
          </c:val>
          <c:extLst>
            <c:ext xmlns:c16="http://schemas.microsoft.com/office/drawing/2014/chart" uri="{C3380CC4-5D6E-409C-BE32-E72D297353CC}">
              <c16:uniqueId val="{00000003-F1E3-4D09-94CE-003DC602B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1660</c:v>
                </c:pt>
                <c:pt idx="3">
                  <c:v>1642</c:v>
                </c:pt>
                <c:pt idx="6">
                  <c:v>1613</c:v>
                </c:pt>
                <c:pt idx="9">
                  <c:v>1114</c:v>
                </c:pt>
                <c:pt idx="12">
                  <c:v>1115</c:v>
                </c:pt>
              </c:numCache>
            </c:numRef>
          </c:val>
          <c:extLst>
            <c:ext xmlns:c16="http://schemas.microsoft.com/office/drawing/2014/chart" uri="{C3380CC4-5D6E-409C-BE32-E72D297353CC}">
              <c16:uniqueId val="{00000004-F1E3-4D09-94CE-003DC602B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E3-4D09-94CE-003DC602B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E3-4D09-94CE-003DC602B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6174</c:v>
                </c:pt>
                <c:pt idx="3">
                  <c:v>6264</c:v>
                </c:pt>
                <c:pt idx="6">
                  <c:v>6107</c:v>
                </c:pt>
                <c:pt idx="9">
                  <c:v>5980</c:v>
                </c:pt>
                <c:pt idx="12">
                  <c:v>5699</c:v>
                </c:pt>
              </c:numCache>
            </c:numRef>
          </c:val>
          <c:extLst>
            <c:ext xmlns:c16="http://schemas.microsoft.com/office/drawing/2014/chart" uri="{C3380CC4-5D6E-409C-BE32-E72D297353CC}">
              <c16:uniqueId val="{00000007-F1E3-4D09-94CE-003DC602BD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2191</c:v>
                </c:pt>
                <c:pt idx="2">
                  <c:v>#N/A</c:v>
                </c:pt>
                <c:pt idx="3">
                  <c:v>#N/A</c:v>
                </c:pt>
                <c:pt idx="4">
                  <c:v>2175</c:v>
                </c:pt>
                <c:pt idx="5">
                  <c:v>#N/A</c:v>
                </c:pt>
                <c:pt idx="6">
                  <c:v>#N/A</c:v>
                </c:pt>
                <c:pt idx="7">
                  <c:v>2120</c:v>
                </c:pt>
                <c:pt idx="8">
                  <c:v>#N/A</c:v>
                </c:pt>
                <c:pt idx="9">
                  <c:v>#N/A</c:v>
                </c:pt>
                <c:pt idx="10">
                  <c:v>1301</c:v>
                </c:pt>
                <c:pt idx="11">
                  <c:v>#N/A</c:v>
                </c:pt>
                <c:pt idx="12">
                  <c:v>#N/A</c:v>
                </c:pt>
                <c:pt idx="13">
                  <c:v>1261</c:v>
                </c:pt>
                <c:pt idx="14">
                  <c:v>#N/A</c:v>
                </c:pt>
              </c:numCache>
            </c:numRef>
          </c:val>
          <c:smooth val="0"/>
          <c:extLst>
            <c:ext xmlns:c16="http://schemas.microsoft.com/office/drawing/2014/chart" uri="{C3380CC4-5D6E-409C-BE32-E72D297353CC}">
              <c16:uniqueId val="{00000008-F1E3-4D09-94CE-003DC602BD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62549</c:v>
                </c:pt>
                <c:pt idx="5">
                  <c:v>60921</c:v>
                </c:pt>
                <c:pt idx="8">
                  <c:v>58222</c:v>
                </c:pt>
                <c:pt idx="11">
                  <c:v>54237</c:v>
                </c:pt>
                <c:pt idx="14">
                  <c:v>50517</c:v>
                </c:pt>
              </c:numCache>
            </c:numRef>
          </c:val>
          <c:extLst>
            <c:ext xmlns:c16="http://schemas.microsoft.com/office/drawing/2014/chart" uri="{C3380CC4-5D6E-409C-BE32-E72D297353CC}">
              <c16:uniqueId val="{00000000-21FE-4437-8638-6D02400941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1831</c:v>
                </c:pt>
                <c:pt idx="5">
                  <c:v>1918</c:v>
                </c:pt>
                <c:pt idx="8">
                  <c:v>1993</c:v>
                </c:pt>
                <c:pt idx="11">
                  <c:v>2015</c:v>
                </c:pt>
                <c:pt idx="14">
                  <c:v>1825</c:v>
                </c:pt>
              </c:numCache>
            </c:numRef>
          </c:val>
          <c:extLst>
            <c:ext xmlns:c16="http://schemas.microsoft.com/office/drawing/2014/chart" uri="{C3380CC4-5D6E-409C-BE32-E72D297353CC}">
              <c16:uniqueId val="{00000001-21FE-4437-8638-6D02400941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22395</c:v>
                </c:pt>
                <c:pt idx="5">
                  <c:v>22355</c:v>
                </c:pt>
                <c:pt idx="8">
                  <c:v>23826</c:v>
                </c:pt>
                <c:pt idx="11">
                  <c:v>25421</c:v>
                </c:pt>
                <c:pt idx="14">
                  <c:v>24617</c:v>
                </c:pt>
              </c:numCache>
            </c:numRef>
          </c:val>
          <c:extLst>
            <c:ext xmlns:c16="http://schemas.microsoft.com/office/drawing/2014/chart" uri="{C3380CC4-5D6E-409C-BE32-E72D297353CC}">
              <c16:uniqueId val="{00000002-21FE-4437-8638-6D02400941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FE-4437-8638-6D02400941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E-4437-8638-6D02400941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155</c:v>
                </c:pt>
                <c:pt idx="6">
                  <c:v>155</c:v>
                </c:pt>
                <c:pt idx="9">
                  <c:v>155</c:v>
                </c:pt>
                <c:pt idx="12">
                  <c:v>156</c:v>
                </c:pt>
              </c:numCache>
            </c:numRef>
          </c:val>
          <c:extLst>
            <c:ext xmlns:c16="http://schemas.microsoft.com/office/drawing/2014/chart" uri="{C3380CC4-5D6E-409C-BE32-E72D297353CC}">
              <c16:uniqueId val="{00000005-21FE-4437-8638-6D02400941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5994</c:v>
                </c:pt>
                <c:pt idx="3">
                  <c:v>6018</c:v>
                </c:pt>
                <c:pt idx="6">
                  <c:v>5936</c:v>
                </c:pt>
                <c:pt idx="9">
                  <c:v>5791</c:v>
                </c:pt>
                <c:pt idx="12">
                  <c:v>5933</c:v>
                </c:pt>
              </c:numCache>
            </c:numRef>
          </c:val>
          <c:extLst>
            <c:ext xmlns:c16="http://schemas.microsoft.com/office/drawing/2014/chart" uri="{C3380CC4-5D6E-409C-BE32-E72D297353CC}">
              <c16:uniqueId val="{00000006-21FE-4437-8638-6D02400941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1484</c:v>
                </c:pt>
                <c:pt idx="3">
                  <c:v>992</c:v>
                </c:pt>
                <c:pt idx="6">
                  <c:v>696</c:v>
                </c:pt>
                <c:pt idx="9">
                  <c:v>588</c:v>
                </c:pt>
                <c:pt idx="12">
                  <c:v>576</c:v>
                </c:pt>
              </c:numCache>
            </c:numRef>
          </c:val>
          <c:extLst>
            <c:ext xmlns:c16="http://schemas.microsoft.com/office/drawing/2014/chart" uri="{C3380CC4-5D6E-409C-BE32-E72D297353CC}">
              <c16:uniqueId val="{00000007-21FE-4437-8638-6D02400941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14697</c:v>
                </c:pt>
                <c:pt idx="3">
                  <c:v>13950</c:v>
                </c:pt>
                <c:pt idx="6">
                  <c:v>12956</c:v>
                </c:pt>
                <c:pt idx="9">
                  <c:v>10855</c:v>
                </c:pt>
                <c:pt idx="12">
                  <c:v>8889</c:v>
                </c:pt>
              </c:numCache>
            </c:numRef>
          </c:val>
          <c:extLst>
            <c:ext xmlns:c16="http://schemas.microsoft.com/office/drawing/2014/chart" uri="{C3380CC4-5D6E-409C-BE32-E72D297353CC}">
              <c16:uniqueId val="{00000008-21FE-4437-8638-6D02400941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1515</c:v>
                </c:pt>
                <c:pt idx="3">
                  <c:v>1405</c:v>
                </c:pt>
                <c:pt idx="6">
                  <c:v>1398</c:v>
                </c:pt>
                <c:pt idx="9">
                  <c:v>1283</c:v>
                </c:pt>
                <c:pt idx="12">
                  <c:v>1338</c:v>
                </c:pt>
              </c:numCache>
            </c:numRef>
          </c:val>
          <c:extLst>
            <c:ext xmlns:c16="http://schemas.microsoft.com/office/drawing/2014/chart" uri="{C3380CC4-5D6E-409C-BE32-E72D297353CC}">
              <c16:uniqueId val="{00000009-21FE-4437-8638-6D02400941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55666</c:v>
                </c:pt>
                <c:pt idx="3">
                  <c:v>54280</c:v>
                </c:pt>
                <c:pt idx="6">
                  <c:v>52116</c:v>
                </c:pt>
                <c:pt idx="9">
                  <c:v>48094</c:v>
                </c:pt>
                <c:pt idx="12">
                  <c:v>44104</c:v>
                </c:pt>
              </c:numCache>
            </c:numRef>
          </c:val>
          <c:extLst>
            <c:ext xmlns:c16="http://schemas.microsoft.com/office/drawing/2014/chart" uri="{C3380CC4-5D6E-409C-BE32-E72D297353CC}">
              <c16:uniqueId val="{0000000A-21FE-4437-8638-6D02400941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FE-4437-8638-6D02400941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6233</c:v>
                </c:pt>
                <c:pt idx="1">
                  <c:v>7594</c:v>
                </c:pt>
                <c:pt idx="2">
                  <c:v>6704</c:v>
                </c:pt>
              </c:numCache>
            </c:numRef>
          </c:val>
          <c:extLst>
            <c:ext xmlns:c16="http://schemas.microsoft.com/office/drawing/2014/chart" uri="{C3380CC4-5D6E-409C-BE32-E72D297353CC}">
              <c16:uniqueId val="{00000000-F8F1-4B6E-AD14-F9A2D5AD0A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6377</c:v>
                </c:pt>
                <c:pt idx="1">
                  <c:v>6388</c:v>
                </c:pt>
                <c:pt idx="2">
                  <c:v>6197</c:v>
                </c:pt>
              </c:numCache>
            </c:numRef>
          </c:val>
          <c:extLst>
            <c:ext xmlns:c16="http://schemas.microsoft.com/office/drawing/2014/chart" uri="{C3380CC4-5D6E-409C-BE32-E72D297353CC}">
              <c16:uniqueId val="{00000001-F8F1-4B6E-AD14-F9A2D5AD0A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13143</c:v>
                </c:pt>
                <c:pt idx="1">
                  <c:v>13065</c:v>
                </c:pt>
                <c:pt idx="2">
                  <c:v>13557</c:v>
                </c:pt>
              </c:numCache>
            </c:numRef>
          </c:val>
          <c:extLst>
            <c:ext xmlns:c16="http://schemas.microsoft.com/office/drawing/2014/chart" uri="{C3380CC4-5D6E-409C-BE32-E72D297353CC}">
              <c16:uniqueId val="{00000002-F8F1-4B6E-AD14-F9A2D5AD0A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基準財政需要額は、前年度比で主に臨時財政対策債振替相当額の減により増加した。一方で、基準財政収入額が主に市民税法人割や固定資産税の増等により増加した結果、単年度の財政力指数は前年度の</a:t>
          </a:r>
          <a:r>
            <a:rPr kumimoji="1" lang="en-US" altLang="ja-JP" sz="1200">
              <a:latin typeface="ＭＳ Ｐゴシック" panose="020B0600070205080204" pitchFamily="50" charset="-128"/>
              <a:ea typeface="ＭＳ Ｐゴシック" panose="020B0600070205080204" pitchFamily="50" charset="-128"/>
            </a:rPr>
            <a:t>0.601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0.619</a:t>
          </a:r>
          <a:r>
            <a:rPr kumimoji="1" lang="ja-JP" altLang="en-US" sz="1200">
              <a:latin typeface="ＭＳ Ｐゴシック" panose="020B0600070205080204" pitchFamily="50" charset="-128"/>
              <a:ea typeface="ＭＳ Ｐゴシック" panose="020B0600070205080204" pitchFamily="50" charset="-128"/>
            </a:rPr>
            <a:t>に増加し、３箇年平均では横ばいとなった。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類似団体内平均値を下回る状況が続いており、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歳出は、投資的経費の適正化・平準化、公共施設等の長寿命化等に取組み、持続可能で安定した財政構造の確立に努める。歳入は、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市内の主要な法人の税収の見通しが不透明であり、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今後の動向に十分注視しつつ地方税の徴収強化を図る。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臨時財政対策債、地方交付税、市税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の減により経常一般財源が前年度比で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latin typeface="ＭＳ Ｐゴシック" panose="020B0600070205080204" pitchFamily="50" charset="-128"/>
              <a:ea typeface="ＭＳ Ｐゴシック" panose="020B0600070205080204" pitchFamily="50" charset="-128"/>
            </a:rPr>
            <a:t>一方で、公債費、人件費の減により経常経費充当一般財源が前年度から減少した結果、経常収支比率は前年度から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今後、扶助費を中心に経常経費の増加が見込まれることから、各事業の必要額を精査し、また市単独ソフト事業の優先度を整理して歳出抑制を図るとともに、財源の確保に努める。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913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60</xdr:row>
      <xdr:rowOff>162137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1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60537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1696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60537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人件費及び物件費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いずれも前年度比で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前年度に実施した新型コロナウイルス感染症対策関連事業の反動減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ワクチン接種業務の減等により減少した。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今後も引き続き、職員数の適正管理や公共施設等総合管理計画に基づく公共施設等の適正管理等によりコストの削減に努める。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81009</xdr:rowOff>
    </xdr:from>
    <xdr:to>
      <xdr:col>23</xdr:col>
      <xdr:colOff>133350</xdr:colOff>
      <xdr:row>86</xdr:row>
      <xdr:rowOff>142399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825709"/>
          <a:ext cx="838200" cy="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60156</xdr:rowOff>
    </xdr:from>
    <xdr:to>
      <xdr:col>19</xdr:col>
      <xdr:colOff>133350</xdr:colOff>
      <xdr:row>86</xdr:row>
      <xdr:rowOff>142399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04856"/>
          <a:ext cx="889000" cy="8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109750</xdr:rowOff>
    </xdr:from>
    <xdr:to>
      <xdr:col>15</xdr:col>
      <xdr:colOff>82550</xdr:colOff>
      <xdr:row>86</xdr:row>
      <xdr:rowOff>60156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83000"/>
          <a:ext cx="889000" cy="1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59573</xdr:rowOff>
    </xdr:from>
    <xdr:to>
      <xdr:col>11</xdr:col>
      <xdr:colOff>31750</xdr:colOff>
      <xdr:row>85</xdr:row>
      <xdr:rowOff>109750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9923"/>
          <a:ext cx="889000" cy="3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30209</xdr:rowOff>
    </xdr:from>
    <xdr:to>
      <xdr:col>23</xdr:col>
      <xdr:colOff>184150</xdr:colOff>
      <xdr:row>86</xdr:row>
      <xdr:rowOff>131809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91599</xdr:rowOff>
    </xdr:from>
    <xdr:to>
      <xdr:col>19</xdr:col>
      <xdr:colOff>184150</xdr:colOff>
      <xdr:row>87</xdr:row>
      <xdr:rowOff>21749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6526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2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9356</xdr:rowOff>
    </xdr:from>
    <xdr:to>
      <xdr:col>15</xdr:col>
      <xdr:colOff>133350</xdr:colOff>
      <xdr:row>86</xdr:row>
      <xdr:rowOff>110956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95733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58950</xdr:rowOff>
    </xdr:from>
    <xdr:to>
      <xdr:col>11</xdr:col>
      <xdr:colOff>82550</xdr:colOff>
      <xdr:row>85</xdr:row>
      <xdr:rowOff>160550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8773</xdr:rowOff>
    </xdr:from>
    <xdr:to>
      <xdr:col>7</xdr:col>
      <xdr:colOff>31750</xdr:colOff>
      <xdr:row>83</xdr:row>
      <xdr:rowOff>110373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95150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月から管理職手当のカット、平成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年度から地域手当の支給凍結により、給与の適正化に努めてきた。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年度に国家公務員の地域手当支給地域見直しに伴い、地域手当の支給を開始したことから指数が上昇し、以降は、ほぼ横ばいとなっている。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類似団体や全国市の平均値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上回っていることから、今後も人事院勧告や滋賀県人事委員会勧告及び国家公務員給与制度をベースとして給与の適正化に努める。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60325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473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60325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80434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年度から集中改革プラン等に基づく定員管理の推進や退職者不補充等の効果によって職員数は減少傾向となっていたが、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令和２年度からの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蒲生医療センターの指定管理者制度導入に伴い、企業会計から一般会計への配置換えがあったことから人口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令和５年度は、人口が減少した一方で、定年延長等による職員数増加により、指標の数値が増加した。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今後とも円滑な行政事務を行っていく上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適正な定員管理に努める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22134</xdr:rowOff>
    </xdr:from>
    <xdr:to>
      <xdr:col>81</xdr:col>
      <xdr:colOff>44450</xdr:colOff>
      <xdr:row>64</xdr:row>
      <xdr:rowOff>87630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9493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22134</xdr:rowOff>
    </xdr:from>
    <xdr:to>
      <xdr:col>77</xdr:col>
      <xdr:colOff>44450</xdr:colOff>
      <xdr:row>64</xdr:row>
      <xdr:rowOff>46265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9949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29028</xdr:rowOff>
    </xdr:from>
    <xdr:to>
      <xdr:col>72</xdr:col>
      <xdr:colOff>203200</xdr:colOff>
      <xdr:row>64</xdr:row>
      <xdr:rowOff>46265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0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166007</xdr:rowOff>
    </xdr:from>
    <xdr:to>
      <xdr:col>68</xdr:col>
      <xdr:colOff>152400</xdr:colOff>
      <xdr:row>64</xdr:row>
      <xdr:rowOff>29028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6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142784</xdr:rowOff>
    </xdr:from>
    <xdr:to>
      <xdr:col>77</xdr:col>
      <xdr:colOff>95250</xdr:colOff>
      <xdr:row>64</xdr:row>
      <xdr:rowOff>72934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57711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166915</xdr:rowOff>
    </xdr:from>
    <xdr:to>
      <xdr:col>73</xdr:col>
      <xdr:colOff>44450</xdr:colOff>
      <xdr:row>64</xdr:row>
      <xdr:rowOff>97065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81842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149678</xdr:rowOff>
    </xdr:from>
    <xdr:to>
      <xdr:col>68</xdr:col>
      <xdr:colOff>203200</xdr:colOff>
      <xdr:row>64</xdr:row>
      <xdr:rowOff>79828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64605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115207</xdr:rowOff>
    </xdr:from>
    <xdr:to>
      <xdr:col>64</xdr:col>
      <xdr:colOff>152400</xdr:colOff>
      <xdr:row>64</xdr:row>
      <xdr:rowOff>45357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30134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組合等の起債償還終了に伴う負担金の減少や令和４年度から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下水道事業への負担金を出資金に見直したことにより、前年度比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　合併特例事業債の発行期限が令和７年度に迫る中で、事業の精査を適切に行った上で、必要な事業を期限内に実施する必要がある。新規事業の増加や将来世代への負担額が過大とならないよう十分に考慮し、起債と償還のバランスを中心に据えた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129822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85000"/>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42</xdr:row>
      <xdr:rowOff>132645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5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132645</xdr:rowOff>
    </xdr:from>
    <xdr:to>
      <xdr:col>72</xdr:col>
      <xdr:colOff>203200</xdr:colOff>
      <xdr:row>42</xdr:row>
      <xdr:rowOff>159455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28222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148872</xdr:rowOff>
    </xdr:from>
    <xdr:to>
      <xdr:col>64</xdr:col>
      <xdr:colOff>152400</xdr:colOff>
      <xdr:row>43</xdr:row>
      <xdr:rowOff>79022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63799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effectLst/>
              <a:latin typeface="ＭＳ Ｐゴシック" panose="020B0600070205080204" pitchFamily="50" charset="-128"/>
              <a:ea typeface="ＭＳ Ｐゴシック" panose="020B0600070205080204" pitchFamily="50" charset="-128"/>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算入公債費等や充当可能財源等は減少となったものの、標準財政規模の増加や地方債残高、公営企業債等繰入見込額の減少により、</a:t>
          </a:r>
          <a:r>
            <a:rPr lang="ja-JP" altLang="en-US" sz="1200">
              <a:effectLst/>
              <a:latin typeface="ＭＳ Ｐゴシック" panose="020B0600070205080204" pitchFamily="50" charset="-128"/>
              <a:ea typeface="ＭＳ Ｐゴシック" panose="020B0600070205080204" pitchFamily="50" charset="-128"/>
            </a:rPr>
            <a:t>前年度同様、将来負担比率は算定なしとなった。</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で施設更新の検討がされており負担等見込額の増額が想定される。また、公債費の増嵩、先送りが許されない行政需要対応等のため、基金を取崩す必要があると予測される。「歳入に見合う歳出」を基本に事業の見直しを行うなど、財政運営を引き締め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年度の会計年度任用職員制度の施行に伴い大幅な増となった。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類似団体平均と比べて高い水準にあるのは、直営の保育施設数が多いため、職員数が多いことが主な要因と考えられる。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今後とも行政サービスの提供方法の見直しや適正な定員管理を進め、人件費の増加抑制に努める。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89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143328</xdr:rowOff>
    </xdr:from>
    <xdr:to>
      <xdr:col>19</xdr:col>
      <xdr:colOff>187325</xdr:colOff>
      <xdr:row>39</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58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143328</xdr:rowOff>
    </xdr:from>
    <xdr:to>
      <xdr:col>15</xdr:col>
      <xdr:colOff>98425</xdr:colOff>
      <xdr:row>39</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58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39</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58328"/>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84365</xdr:rowOff>
    </xdr:from>
    <xdr:to>
      <xdr:col>24</xdr:col>
      <xdr:colOff>76200</xdr:colOff>
      <xdr:row>40</xdr:row>
      <xdr:rowOff>14515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56442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92528</xdr:rowOff>
    </xdr:from>
    <xdr:to>
      <xdr:col>15</xdr:col>
      <xdr:colOff>149225</xdr:colOff>
      <xdr:row>39</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物件費に係る経常収支比率については、会計年度任用職員制度の施行に伴い臨時職員賃金の計上が無くなった影響で令和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２年連続で増加しており、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今後は、外部への業務委託経費等の再点検を行う等、経常経費の抑制に努める。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156936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0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80736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2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26307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2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26307</xdr:rowOff>
    </xdr:from>
    <xdr:to>
      <xdr:col>69</xdr:col>
      <xdr:colOff>92075</xdr:colOff>
      <xdr:row>14</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2551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146957</xdr:rowOff>
    </xdr:from>
    <xdr:to>
      <xdr:col>69</xdr:col>
      <xdr:colOff>142875</xdr:colOff>
      <xdr:row>13</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87284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扶助費に係る経常収支比率については、会計年度任用職員制度の施行に伴い臨時職員賃金の扶助費按分が無くなったことで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、障害福祉サービス等給付事業において利用者の増加と重度化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が継続的に増加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3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55</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376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前年度と同様、類似団体の平均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下回っているが、後期高齢者医療など社会保障関係の特別会計への繰出金は増加傾向にある。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基準外繰入を行う会計においては、今後とも運営状況を注視し、適正な財政運営を図る必要がある。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下水道施設整備事業負担金を出資金に見直し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たことにより指数が減少したが、令和５年度は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一部事務組合や障害者福祉に係る負担金等の増により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今後は、一部事務組合の施設更新等を控えているため、各種団体や事業に対する補助金について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見直しを実施するなどし、経費の削減に努める。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1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36</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％）の減額となっており、公債費に係る経常収支比率についても、対前年度比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今後は、令和７年度末で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の発行期限を迎えることも考慮し、将来世代に過度の負担が生じないように事業の精査による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交付税算入割合の高い起債の選別などに努める。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79</xdr:row>
      <xdr:rowOff>112305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6307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112305</xdr:rowOff>
    </xdr:from>
    <xdr:to>
      <xdr:col>19</xdr:col>
      <xdr:colOff>187325</xdr:colOff>
      <xdr:row>79</xdr:row>
      <xdr:rowOff>118836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6568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38826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6633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38826</xdr:rowOff>
    </xdr:from>
    <xdr:to>
      <xdr:col>11</xdr:col>
      <xdr:colOff>9525</xdr:colOff>
      <xdr:row>80</xdr:row>
      <xdr:rowOff>45357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54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61505</xdr:rowOff>
    </xdr:from>
    <xdr:to>
      <xdr:col>20</xdr:col>
      <xdr:colOff>38100</xdr:colOff>
      <xdr:row>79</xdr:row>
      <xdr:rowOff>163105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147882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159476</xdr:rowOff>
    </xdr:from>
    <xdr:to>
      <xdr:col>11</xdr:col>
      <xdr:colOff>60325</xdr:colOff>
      <xdr:row>80</xdr:row>
      <xdr:rowOff>89626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74403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80934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普通会計全体よりも公債費以外に係る経常収支比率の方が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類似団体平均値との差が大き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、本市では公債費が経常収支比率に与える影響が他と比べて大きい。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降、合併特例措置により普通交付税や臨時財政対策債の額が上積みされていることや、合併特例債の起債の増加による影響と考えられるため、合併特例措置期間の終期を見据えて、適正な財政規模への移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194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60706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896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75</xdr:row>
      <xdr:rowOff>129286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896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129286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78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51071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0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97815</xdr:rowOff>
    </xdr:from>
    <xdr:to>
      <xdr:col>29</xdr:col>
      <xdr:colOff>127000</xdr:colOff>
      <xdr:row>15</xdr:row>
      <xdr:rowOff>147993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17190"/>
          <a:ext cx="6477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147993</xdr:rowOff>
    </xdr:from>
    <xdr:to>
      <xdr:col>26</xdr:col>
      <xdr:colOff>50800</xdr:colOff>
      <xdr:row>15</xdr:row>
      <xdr:rowOff>157160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7368"/>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157160</xdr:rowOff>
    </xdr:from>
    <xdr:to>
      <xdr:col>22</xdr:col>
      <xdr:colOff>114300</xdr:colOff>
      <xdr:row>16</xdr:row>
      <xdr:rowOff>57833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6535"/>
          <a:ext cx="698500" cy="7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57833</xdr:rowOff>
    </xdr:from>
    <xdr:to>
      <xdr:col>18</xdr:col>
      <xdr:colOff>177800</xdr:colOff>
      <xdr:row>17</xdr:row>
      <xdr:rowOff>45832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48658"/>
          <a:ext cx="698500" cy="15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47015</xdr:rowOff>
    </xdr:from>
    <xdr:to>
      <xdr:col>29</xdr:col>
      <xdr:colOff>177800</xdr:colOff>
      <xdr:row>15</xdr:row>
      <xdr:rowOff>148615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6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63542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97193</xdr:rowOff>
    </xdr:from>
    <xdr:to>
      <xdr:col>26</xdr:col>
      <xdr:colOff>101600</xdr:colOff>
      <xdr:row>16</xdr:row>
      <xdr:rowOff>27343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37520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106360</xdr:rowOff>
    </xdr:from>
    <xdr:to>
      <xdr:col>22</xdr:col>
      <xdr:colOff>165100</xdr:colOff>
      <xdr:row>16</xdr:row>
      <xdr:rowOff>36510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46687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7033</xdr:rowOff>
    </xdr:from>
    <xdr:to>
      <xdr:col>19</xdr:col>
      <xdr:colOff>38100</xdr:colOff>
      <xdr:row>16</xdr:row>
      <xdr:rowOff>108633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9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118810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166482</xdr:rowOff>
    </xdr:from>
    <xdr:to>
      <xdr:col>15</xdr:col>
      <xdr:colOff>101600</xdr:colOff>
      <xdr:row>17</xdr:row>
      <xdr:rowOff>96632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106809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2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341518</xdr:rowOff>
    </xdr:from>
    <xdr:to>
      <xdr:col>29</xdr:col>
      <xdr:colOff>127000</xdr:colOff>
      <xdr:row>36</xdr:row>
      <xdr:rowOff>12334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1868"/>
          <a:ext cx="6477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340012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50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11740</xdr:rowOff>
    </xdr:from>
    <xdr:to>
      <xdr:col>26</xdr:col>
      <xdr:colOff>50800</xdr:colOff>
      <xdr:row>35</xdr:row>
      <xdr:rowOff>341518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2090"/>
          <a:ext cx="698500" cy="32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338410</xdr:rowOff>
    </xdr:from>
    <xdr:to>
      <xdr:col>22</xdr:col>
      <xdr:colOff>114300</xdr:colOff>
      <xdr:row>35</xdr:row>
      <xdr:rowOff>11740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05860"/>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336260</xdr:rowOff>
    </xdr:from>
    <xdr:to>
      <xdr:col>18</xdr:col>
      <xdr:colOff>177800</xdr:colOff>
      <xdr:row>34</xdr:row>
      <xdr:rowOff>338410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3710"/>
          <a:ext cx="698500" cy="2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304434</xdr:rowOff>
    </xdr:from>
    <xdr:to>
      <xdr:col>29</xdr:col>
      <xdr:colOff>177800</xdr:colOff>
      <xdr:row>36</xdr:row>
      <xdr:rowOff>63134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149511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290718</xdr:rowOff>
    </xdr:from>
    <xdr:to>
      <xdr:col>26</xdr:col>
      <xdr:colOff>101600</xdr:colOff>
      <xdr:row>36</xdr:row>
      <xdr:rowOff>49418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59595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6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303840</xdr:rowOff>
    </xdr:from>
    <xdr:to>
      <xdr:col>22</xdr:col>
      <xdr:colOff>165100</xdr:colOff>
      <xdr:row>35</xdr:row>
      <xdr:rowOff>62540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72717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287610</xdr:rowOff>
    </xdr:from>
    <xdr:to>
      <xdr:col>19</xdr:col>
      <xdr:colOff>38100</xdr:colOff>
      <xdr:row>35</xdr:row>
      <xdr:rowOff>46310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56486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2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285460</xdr:rowOff>
    </xdr:from>
    <xdr:to>
      <xdr:col>15</xdr:col>
      <xdr:colOff>101600</xdr:colOff>
      <xdr:row>35</xdr:row>
      <xdr:rowOff>44160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54337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2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41745</xdr:rowOff>
    </xdr:from>
    <xdr:to>
      <xdr:col>24</xdr:col>
      <xdr:colOff>63500</xdr:colOff>
      <xdr:row>32</xdr:row>
      <xdr:rowOff>91237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28145"/>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41745</xdr:rowOff>
    </xdr:from>
    <xdr:to>
      <xdr:col>19</xdr:col>
      <xdr:colOff>177800</xdr:colOff>
      <xdr:row>32</xdr:row>
      <xdr:rowOff>61481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28145"/>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61481</xdr:rowOff>
    </xdr:from>
    <xdr:to>
      <xdr:col>15</xdr:col>
      <xdr:colOff>50800</xdr:colOff>
      <xdr:row>32</xdr:row>
      <xdr:rowOff>166903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47881"/>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166903</xdr:rowOff>
    </xdr:from>
    <xdr:to>
      <xdr:col>10</xdr:col>
      <xdr:colOff>114300</xdr:colOff>
      <xdr:row>35</xdr:row>
      <xdr:rowOff>139548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53303"/>
          <a:ext cx="889000" cy="4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40437</xdr:rowOff>
    </xdr:from>
    <xdr:to>
      <xdr:col>24</xdr:col>
      <xdr:colOff>114300</xdr:colOff>
      <xdr:row>32</xdr:row>
      <xdr:rowOff>142037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63314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162395</xdr:rowOff>
    </xdr:from>
    <xdr:to>
      <xdr:col>20</xdr:col>
      <xdr:colOff>38100</xdr:colOff>
      <xdr:row>32</xdr:row>
      <xdr:rowOff>92545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109072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10681</xdr:rowOff>
    </xdr:from>
    <xdr:to>
      <xdr:col>15</xdr:col>
      <xdr:colOff>101600</xdr:colOff>
      <xdr:row>32</xdr:row>
      <xdr:rowOff>112281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128808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116103</xdr:rowOff>
    </xdr:from>
    <xdr:to>
      <xdr:col>10</xdr:col>
      <xdr:colOff>165100</xdr:colOff>
      <xdr:row>33</xdr:row>
      <xdr:rowOff>46253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62780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88748</xdr:rowOff>
    </xdr:from>
    <xdr:to>
      <xdr:col>6</xdr:col>
      <xdr:colOff>38100</xdr:colOff>
      <xdr:row>36</xdr:row>
      <xdr:rowOff>18898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35425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131535</xdr:rowOff>
    </xdr:from>
    <xdr:to>
      <xdr:col>24</xdr:col>
      <xdr:colOff>63500</xdr:colOff>
      <xdr:row>53</xdr:row>
      <xdr:rowOff>135520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46935"/>
          <a:ext cx="838200" cy="1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131535</xdr:rowOff>
    </xdr:from>
    <xdr:to>
      <xdr:col>19</xdr:col>
      <xdr:colOff>177800</xdr:colOff>
      <xdr:row>53</xdr:row>
      <xdr:rowOff>102014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46935"/>
          <a:ext cx="889000" cy="1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102014</xdr:rowOff>
    </xdr:from>
    <xdr:to>
      <xdr:col>15</xdr:col>
      <xdr:colOff>50800</xdr:colOff>
      <xdr:row>54</xdr:row>
      <xdr:rowOff>20926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88864"/>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20926</xdr:rowOff>
    </xdr:from>
    <xdr:to>
      <xdr:col>10</xdr:col>
      <xdr:colOff>114300</xdr:colOff>
      <xdr:row>54</xdr:row>
      <xdr:rowOff>69683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79226"/>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84720</xdr:rowOff>
    </xdr:from>
    <xdr:to>
      <xdr:col>24</xdr:col>
      <xdr:colOff>114300</xdr:colOff>
      <xdr:row>54</xdr:row>
      <xdr:rowOff>14870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107597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80735</xdr:rowOff>
    </xdr:from>
    <xdr:to>
      <xdr:col>20</xdr:col>
      <xdr:colOff>38100</xdr:colOff>
      <xdr:row>53</xdr:row>
      <xdr:rowOff>10885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9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27412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51214</xdr:rowOff>
    </xdr:from>
    <xdr:to>
      <xdr:col>15</xdr:col>
      <xdr:colOff>101600</xdr:colOff>
      <xdr:row>53</xdr:row>
      <xdr:rowOff>152814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169341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141576</xdr:rowOff>
    </xdr:from>
    <xdr:to>
      <xdr:col>10</xdr:col>
      <xdr:colOff>165100</xdr:colOff>
      <xdr:row>54</xdr:row>
      <xdr:rowOff>71726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88253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18883</xdr:rowOff>
    </xdr:from>
    <xdr:to>
      <xdr:col>6</xdr:col>
      <xdr:colOff>38100</xdr:colOff>
      <xdr:row>54</xdr:row>
      <xdr:rowOff>120483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137010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169799</xdr:rowOff>
    </xdr:from>
    <xdr:to>
      <xdr:col>24</xdr:col>
      <xdr:colOff>63500</xdr:colOff>
      <xdr:row>78</xdr:row>
      <xdr:rowOff>24512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1449"/>
          <a:ext cx="8382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xdr:rowOff>
    </xdr:from>
    <xdr:to>
      <xdr:col>19</xdr:col>
      <xdr:colOff>177800</xdr:colOff>
      <xdr:row>78</xdr:row>
      <xdr:rowOff>24512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83006"/>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9906</xdr:rowOff>
    </xdr:from>
    <xdr:to>
      <xdr:col>15</xdr:col>
      <xdr:colOff>50800</xdr:colOff>
      <xdr:row>78</xdr:row>
      <xdr:rowOff>65912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300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65912</xdr:rowOff>
    </xdr:from>
    <xdr:to>
      <xdr:col>10</xdr:col>
      <xdr:colOff>114300</xdr:colOff>
      <xdr:row>78</xdr:row>
      <xdr:rowOff>97282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39012"/>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118999</xdr:rowOff>
    </xdr:from>
    <xdr:to>
      <xdr:col>24</xdr:col>
      <xdr:colOff>114300</xdr:colOff>
      <xdr:row>78</xdr:row>
      <xdr:rowOff>49149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33926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145162</xdr:rowOff>
    </xdr:from>
    <xdr:to>
      <xdr:col>20</xdr:col>
      <xdr:colOff>38100</xdr:colOff>
      <xdr:row>78</xdr:row>
      <xdr:rowOff>75312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66439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130556</xdr:rowOff>
    </xdr:from>
    <xdr:to>
      <xdr:col>15</xdr:col>
      <xdr:colOff>101600</xdr:colOff>
      <xdr:row>78</xdr:row>
      <xdr:rowOff>60706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51833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15112</xdr:rowOff>
    </xdr:from>
    <xdr:to>
      <xdr:col>10</xdr:col>
      <xdr:colOff>165100</xdr:colOff>
      <xdr:row>78</xdr:row>
      <xdr:rowOff>116712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107839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46482</xdr:rowOff>
    </xdr:from>
    <xdr:to>
      <xdr:col>6</xdr:col>
      <xdr:colOff>38100</xdr:colOff>
      <xdr:row>78</xdr:row>
      <xdr:rowOff>148082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139209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1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52048</xdr:rowOff>
    </xdr:from>
    <xdr:to>
      <xdr:col>24</xdr:col>
      <xdr:colOff>63500</xdr:colOff>
      <xdr:row>97</xdr:row>
      <xdr:rowOff>82093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9798"/>
          <a:ext cx="838200" cy="3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156714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30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120433</xdr:rowOff>
    </xdr:from>
    <xdr:to>
      <xdr:col>19</xdr:col>
      <xdr:colOff>177800</xdr:colOff>
      <xdr:row>97</xdr:row>
      <xdr:rowOff>82093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6733"/>
          <a:ext cx="889000" cy="4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13533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2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120433</xdr:rowOff>
    </xdr:from>
    <xdr:to>
      <xdr:col>15</xdr:col>
      <xdr:colOff>50800</xdr:colOff>
      <xdr:row>99</xdr:row>
      <xdr:rowOff>33466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6733"/>
          <a:ext cx="889000" cy="7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129760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57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108513</xdr:rowOff>
    </xdr:from>
    <xdr:to>
      <xdr:col>10</xdr:col>
      <xdr:colOff>114300</xdr:colOff>
      <xdr:row>99</xdr:row>
      <xdr:rowOff>33466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0613"/>
          <a:ext cx="8890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42761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167936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xdr:rowOff>
    </xdr:from>
    <xdr:to>
      <xdr:col>24</xdr:col>
      <xdr:colOff>114300</xdr:colOff>
      <xdr:row>95</xdr:row>
      <xdr:rowOff>102848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151125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31293</xdr:rowOff>
    </xdr:from>
    <xdr:to>
      <xdr:col>20</xdr:col>
      <xdr:colOff>38100</xdr:colOff>
      <xdr:row>97</xdr:row>
      <xdr:rowOff>132893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69633</xdr:rowOff>
    </xdr:from>
    <xdr:to>
      <xdr:col>15</xdr:col>
      <xdr:colOff>101600</xdr:colOff>
      <xdr:row>94</xdr:row>
      <xdr:rowOff>171233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162360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7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154116</xdr:rowOff>
    </xdr:from>
    <xdr:to>
      <xdr:col>10</xdr:col>
      <xdr:colOff>165100</xdr:colOff>
      <xdr:row>99</xdr:row>
      <xdr:rowOff>84266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75393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57713</xdr:rowOff>
    </xdr:from>
    <xdr:to>
      <xdr:col>6</xdr:col>
      <xdr:colOff>38100</xdr:colOff>
      <xdr:row>98</xdr:row>
      <xdr:rowOff>159313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157121</xdr:rowOff>
    </xdr:from>
    <xdr:to>
      <xdr:col>54</xdr:col>
      <xdr:colOff>189865</xdr:colOff>
      <xdr:row>38</xdr:row>
      <xdr:rowOff>121421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814971"/>
          <a:ext cx="1270" cy="8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125248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121421</xdr:rowOff>
    </xdr:from>
    <xdr:to>
      <xdr:col>55</xdr:col>
      <xdr:colOff>88900</xdr:colOff>
      <xdr:row>38</xdr:row>
      <xdr:rowOff>121421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3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103798</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5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157121</xdr:rowOff>
    </xdr:from>
    <xdr:to>
      <xdr:col>55</xdr:col>
      <xdr:colOff>88900</xdr:colOff>
      <xdr:row>33</xdr:row>
      <xdr:rowOff>157121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81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53756</xdr:rowOff>
    </xdr:from>
    <xdr:to>
      <xdr:col>55</xdr:col>
      <xdr:colOff>0</xdr:colOff>
      <xdr:row>36</xdr:row>
      <xdr:rowOff>54508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225956"/>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83072</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25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104645</xdr:rowOff>
    </xdr:from>
    <xdr:to>
      <xdr:col>55</xdr:col>
      <xdr:colOff>50800</xdr:colOff>
      <xdr:row>37</xdr:row>
      <xdr:rowOff>34795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7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53756</xdr:rowOff>
    </xdr:from>
    <xdr:to>
      <xdr:col>50</xdr:col>
      <xdr:colOff>114300</xdr:colOff>
      <xdr:row>36</xdr:row>
      <xdr:rowOff>67863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225956"/>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93644</xdr:rowOff>
    </xdr:from>
    <xdr:to>
      <xdr:col>50</xdr:col>
      <xdr:colOff>165100</xdr:colOff>
      <xdr:row>37</xdr:row>
      <xdr:rowOff>23794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26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3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129984</xdr:rowOff>
    </xdr:from>
    <xdr:to>
      <xdr:col>45</xdr:col>
      <xdr:colOff>177800</xdr:colOff>
      <xdr:row>36</xdr:row>
      <xdr:rowOff>67863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273484"/>
          <a:ext cx="889000" cy="9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110274</xdr:rowOff>
    </xdr:from>
    <xdr:to>
      <xdr:col>46</xdr:col>
      <xdr:colOff>38100</xdr:colOff>
      <xdr:row>37</xdr:row>
      <xdr:rowOff>40424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2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31551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129984</xdr:rowOff>
    </xdr:from>
    <xdr:to>
      <xdr:col>41</xdr:col>
      <xdr:colOff>50800</xdr:colOff>
      <xdr:row>36</xdr:row>
      <xdr:rowOff>57909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273484"/>
          <a:ext cx="889000" cy="9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26340</xdr:rowOff>
    </xdr:from>
    <xdr:to>
      <xdr:col>41</xdr:col>
      <xdr:colOff>101600</xdr:colOff>
      <xdr:row>31</xdr:row>
      <xdr:rowOff>127940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119067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4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45085</xdr:rowOff>
    </xdr:from>
    <xdr:to>
      <xdr:col>36</xdr:col>
      <xdr:colOff>165100</xdr:colOff>
      <xdr:row>37</xdr:row>
      <xdr:rowOff>146685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137812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3708</xdr:rowOff>
    </xdr:from>
    <xdr:to>
      <xdr:col>55</xdr:col>
      <xdr:colOff>50800</xdr:colOff>
      <xdr:row>36</xdr:row>
      <xdr:rowOff>105308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26585</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2956</xdr:rowOff>
    </xdr:from>
    <xdr:to>
      <xdr:col>50</xdr:col>
      <xdr:colOff>165100</xdr:colOff>
      <xdr:row>36</xdr:row>
      <xdr:rowOff>104556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1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9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17063</xdr:rowOff>
    </xdr:from>
    <xdr:to>
      <xdr:col>46</xdr:col>
      <xdr:colOff>38100</xdr:colOff>
      <xdr:row>36</xdr:row>
      <xdr:rowOff>118663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1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9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79184</xdr:rowOff>
    </xdr:from>
    <xdr:to>
      <xdr:col>41</xdr:col>
      <xdr:colOff>101600</xdr:colOff>
      <xdr:row>31</xdr:row>
      <xdr:rowOff>9334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2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25861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499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7109</xdr:rowOff>
    </xdr:from>
    <xdr:to>
      <xdr:col>36</xdr:col>
      <xdr:colOff>165100</xdr:colOff>
      <xdr:row>36</xdr:row>
      <xdr:rowOff>108709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1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125236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9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149937</xdr:rowOff>
    </xdr:from>
    <xdr:to>
      <xdr:col>55</xdr:col>
      <xdr:colOff>0</xdr:colOff>
      <xdr:row>56</xdr:row>
      <xdr:rowOff>157340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51137"/>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27280</xdr:rowOff>
    </xdr:from>
    <xdr:to>
      <xdr:col>50</xdr:col>
      <xdr:colOff>114300</xdr:colOff>
      <xdr:row>56</xdr:row>
      <xdr:rowOff>157340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628480"/>
          <a:ext cx="889000" cy="1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167716</xdr:rowOff>
    </xdr:from>
    <xdr:to>
      <xdr:col>45</xdr:col>
      <xdr:colOff>177800</xdr:colOff>
      <xdr:row>56</xdr:row>
      <xdr:rowOff>27280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426016"/>
          <a:ext cx="889000" cy="20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167716</xdr:rowOff>
    </xdr:from>
    <xdr:to>
      <xdr:col>41</xdr:col>
      <xdr:colOff>50800</xdr:colOff>
      <xdr:row>55</xdr:row>
      <xdr:rowOff>101702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426016"/>
          <a:ext cx="889000" cy="10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99137</xdr:rowOff>
    </xdr:from>
    <xdr:to>
      <xdr:col>55</xdr:col>
      <xdr:colOff>50800</xdr:colOff>
      <xdr:row>57</xdr:row>
      <xdr:rowOff>29287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77564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106540</xdr:rowOff>
    </xdr:from>
    <xdr:to>
      <xdr:col>50</xdr:col>
      <xdr:colOff>165100</xdr:colOff>
      <xdr:row>57</xdr:row>
      <xdr:rowOff>36690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27817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147930</xdr:rowOff>
    </xdr:from>
    <xdr:to>
      <xdr:col>46</xdr:col>
      <xdr:colOff>38100</xdr:colOff>
      <xdr:row>56</xdr:row>
      <xdr:rowOff>78080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69207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6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116916</xdr:rowOff>
    </xdr:from>
    <xdr:to>
      <xdr:col>41</xdr:col>
      <xdr:colOff>101600</xdr:colOff>
      <xdr:row>55</xdr:row>
      <xdr:rowOff>47066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63593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1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50902</xdr:rowOff>
    </xdr:from>
    <xdr:to>
      <xdr:col>36</xdr:col>
      <xdr:colOff>165100</xdr:colOff>
      <xdr:row>55</xdr:row>
      <xdr:rowOff>152502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4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143629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9009</xdr:rowOff>
    </xdr:from>
    <xdr:to>
      <xdr:col>55</xdr:col>
      <xdr:colOff>0</xdr:colOff>
      <xdr:row>78</xdr:row>
      <xdr:rowOff>60170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82109"/>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67782</xdr:rowOff>
    </xdr:from>
    <xdr:to>
      <xdr:col>50</xdr:col>
      <xdr:colOff>114300</xdr:colOff>
      <xdr:row>78</xdr:row>
      <xdr:rowOff>9009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69432"/>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39230</xdr:rowOff>
    </xdr:from>
    <xdr:to>
      <xdr:col>45</xdr:col>
      <xdr:colOff>177800</xdr:colOff>
      <xdr:row>77</xdr:row>
      <xdr:rowOff>67782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40880"/>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26977</xdr:rowOff>
    </xdr:from>
    <xdr:to>
      <xdr:col>41</xdr:col>
      <xdr:colOff>50800</xdr:colOff>
      <xdr:row>77</xdr:row>
      <xdr:rowOff>39230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57177"/>
          <a:ext cx="889000" cy="18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9370</xdr:rowOff>
    </xdr:from>
    <xdr:to>
      <xdr:col>55</xdr:col>
      <xdr:colOff>50800</xdr:colOff>
      <xdr:row>78</xdr:row>
      <xdr:rowOff>110970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95747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129659</xdr:rowOff>
    </xdr:from>
    <xdr:to>
      <xdr:col>50</xdr:col>
      <xdr:colOff>165100</xdr:colOff>
      <xdr:row>78</xdr:row>
      <xdr:rowOff>59809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50936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16982</xdr:rowOff>
    </xdr:from>
    <xdr:to>
      <xdr:col>46</xdr:col>
      <xdr:colOff>38100</xdr:colOff>
      <xdr:row>77</xdr:row>
      <xdr:rowOff>118582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3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159880</xdr:rowOff>
    </xdr:from>
    <xdr:to>
      <xdr:col>41</xdr:col>
      <xdr:colOff>101600</xdr:colOff>
      <xdr:row>77</xdr:row>
      <xdr:rowOff>90030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81157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147627</xdr:rowOff>
    </xdr:from>
    <xdr:to>
      <xdr:col>36</xdr:col>
      <xdr:colOff>165100</xdr:colOff>
      <xdr:row>76</xdr:row>
      <xdr:rowOff>77777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68904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123679</xdr:rowOff>
    </xdr:from>
    <xdr:to>
      <xdr:col>55</xdr:col>
      <xdr:colOff>0</xdr:colOff>
      <xdr:row>97</xdr:row>
      <xdr:rowOff>39021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82879"/>
          <a:ext cx="8382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71882</xdr:rowOff>
    </xdr:from>
    <xdr:to>
      <xdr:col>50</xdr:col>
      <xdr:colOff>114300</xdr:colOff>
      <xdr:row>97</xdr:row>
      <xdr:rowOff>39021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31082"/>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168103</xdr:rowOff>
    </xdr:from>
    <xdr:to>
      <xdr:col>45</xdr:col>
      <xdr:colOff>177800</xdr:colOff>
      <xdr:row>96</xdr:row>
      <xdr:rowOff>71882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84403"/>
          <a:ext cx="889000" cy="2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168103</xdr:rowOff>
    </xdr:from>
    <xdr:to>
      <xdr:col>41</xdr:col>
      <xdr:colOff>50800</xdr:colOff>
      <xdr:row>97</xdr:row>
      <xdr:rowOff>2484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84403"/>
          <a:ext cx="889000" cy="3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72879</xdr:rowOff>
    </xdr:from>
    <xdr:to>
      <xdr:col>55</xdr:col>
      <xdr:colOff>50800</xdr:colOff>
      <xdr:row>97</xdr:row>
      <xdr:rowOff>3029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51306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159671</xdr:rowOff>
    </xdr:from>
    <xdr:to>
      <xdr:col>50</xdr:col>
      <xdr:colOff>165100</xdr:colOff>
      <xdr:row>97</xdr:row>
      <xdr:rowOff>89821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80948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21082</xdr:rowOff>
    </xdr:from>
    <xdr:to>
      <xdr:col>46</xdr:col>
      <xdr:colOff>38100</xdr:colOff>
      <xdr:row>96</xdr:row>
      <xdr:rowOff>122682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117303</xdr:rowOff>
    </xdr:from>
    <xdr:to>
      <xdr:col>41</xdr:col>
      <xdr:colOff>101600</xdr:colOff>
      <xdr:row>95</xdr:row>
      <xdr:rowOff>47453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63980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123134</xdr:rowOff>
    </xdr:from>
    <xdr:to>
      <xdr:col>36</xdr:col>
      <xdr:colOff>165100</xdr:colOff>
      <xdr:row>97</xdr:row>
      <xdr:rowOff>53284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44411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14351</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090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38544</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5094"/>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100838</xdr:rowOff>
    </xdr:from>
    <xdr:to>
      <xdr:col>76</xdr:col>
      <xdr:colOff>114300</xdr:colOff>
      <xdr:row>39</xdr:row>
      <xdr:rowOff>38544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15938"/>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66167</xdr:rowOff>
    </xdr:from>
    <xdr:to>
      <xdr:col>71</xdr:col>
      <xdr:colOff>177800</xdr:colOff>
      <xdr:row>38</xdr:row>
      <xdr:rowOff>100838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81267"/>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135001</xdr:rowOff>
    </xdr:from>
    <xdr:to>
      <xdr:col>85</xdr:col>
      <xdr:colOff>177800</xdr:colOff>
      <xdr:row>39</xdr:row>
      <xdr:rowOff>65151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49928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159194</xdr:rowOff>
    </xdr:from>
    <xdr:to>
      <xdr:col>76</xdr:col>
      <xdr:colOff>165100</xdr:colOff>
      <xdr:row>39</xdr:row>
      <xdr:rowOff>89344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80471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50038</xdr:rowOff>
    </xdr:from>
    <xdr:to>
      <xdr:col>72</xdr:col>
      <xdr:colOff>38100</xdr:colOff>
      <xdr:row>38</xdr:row>
      <xdr:rowOff>151638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142765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xdr:rowOff>
    </xdr:from>
    <xdr:to>
      <xdr:col>67</xdr:col>
      <xdr:colOff>101600</xdr:colOff>
      <xdr:row>38</xdr:row>
      <xdr:rowOff>116967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108094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61309</xdr:rowOff>
    </xdr:from>
    <xdr:to>
      <xdr:col>85</xdr:col>
      <xdr:colOff>127000</xdr:colOff>
      <xdr:row>73</xdr:row>
      <xdr:rowOff>104305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577159"/>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43631</xdr:rowOff>
    </xdr:from>
    <xdr:to>
      <xdr:col>81</xdr:col>
      <xdr:colOff>50800</xdr:colOff>
      <xdr:row>73</xdr:row>
      <xdr:rowOff>61309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55948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23152</xdr:rowOff>
    </xdr:from>
    <xdr:to>
      <xdr:col>76</xdr:col>
      <xdr:colOff>114300</xdr:colOff>
      <xdr:row>73</xdr:row>
      <xdr:rowOff>43631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53900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23152</xdr:rowOff>
    </xdr:from>
    <xdr:to>
      <xdr:col>71</xdr:col>
      <xdr:colOff>177800</xdr:colOff>
      <xdr:row>73</xdr:row>
      <xdr:rowOff>44259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53900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53505</xdr:rowOff>
    </xdr:from>
    <xdr:to>
      <xdr:col>85</xdr:col>
      <xdr:colOff>177800</xdr:colOff>
      <xdr:row>73</xdr:row>
      <xdr:rowOff>155105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76382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10509</xdr:rowOff>
    </xdr:from>
    <xdr:to>
      <xdr:col>81</xdr:col>
      <xdr:colOff>101600</xdr:colOff>
      <xdr:row>73</xdr:row>
      <xdr:rowOff>112109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128636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164281</xdr:rowOff>
    </xdr:from>
    <xdr:to>
      <xdr:col>76</xdr:col>
      <xdr:colOff>165100</xdr:colOff>
      <xdr:row>73</xdr:row>
      <xdr:rowOff>94431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110958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143802</xdr:rowOff>
    </xdr:from>
    <xdr:to>
      <xdr:col>72</xdr:col>
      <xdr:colOff>38100</xdr:colOff>
      <xdr:row>73</xdr:row>
      <xdr:rowOff>73952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90479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164909</xdr:rowOff>
    </xdr:from>
    <xdr:to>
      <xdr:col>67</xdr:col>
      <xdr:colOff>101600</xdr:colOff>
      <xdr:row>73</xdr:row>
      <xdr:rowOff>95059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111586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44298</xdr:rowOff>
    </xdr:from>
    <xdr:to>
      <xdr:col>85</xdr:col>
      <xdr:colOff>127000</xdr:colOff>
      <xdr:row>98</xdr:row>
      <xdr:rowOff>28772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74948"/>
          <a:ext cx="838200" cy="1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44298</xdr:rowOff>
    </xdr:from>
    <xdr:to>
      <xdr:col>81</xdr:col>
      <xdr:colOff>50800</xdr:colOff>
      <xdr:row>97</xdr:row>
      <xdr:rowOff>44641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7494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44641</xdr:rowOff>
    </xdr:from>
    <xdr:to>
      <xdr:col>76</xdr:col>
      <xdr:colOff>114300</xdr:colOff>
      <xdr:row>98</xdr:row>
      <xdr:rowOff>92114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75291"/>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92114</xdr:rowOff>
    </xdr:from>
    <xdr:to>
      <xdr:col>71</xdr:col>
      <xdr:colOff>177800</xdr:colOff>
      <xdr:row>98</xdr:row>
      <xdr:rowOff>117793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9421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149422</xdr:rowOff>
    </xdr:from>
    <xdr:to>
      <xdr:col>85</xdr:col>
      <xdr:colOff>177800</xdr:colOff>
      <xdr:row>98</xdr:row>
      <xdr:rowOff>79572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64349</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164948</xdr:rowOff>
    </xdr:from>
    <xdr:to>
      <xdr:col>81</xdr:col>
      <xdr:colOff>101600</xdr:colOff>
      <xdr:row>97</xdr:row>
      <xdr:rowOff>95098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86225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165291</xdr:rowOff>
    </xdr:from>
    <xdr:to>
      <xdr:col>76</xdr:col>
      <xdr:colOff>165100</xdr:colOff>
      <xdr:row>97</xdr:row>
      <xdr:rowOff>95441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86568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41314</xdr:rowOff>
    </xdr:from>
    <xdr:to>
      <xdr:col>72</xdr:col>
      <xdr:colOff>38100</xdr:colOff>
      <xdr:row>98</xdr:row>
      <xdr:rowOff>142914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134041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66993</xdr:rowOff>
    </xdr:from>
    <xdr:to>
      <xdr:col>67</xdr:col>
      <xdr:colOff>101600</xdr:colOff>
      <xdr:row>98</xdr:row>
      <xdr:rowOff>168593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159720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130066</xdr:rowOff>
    </xdr:from>
    <xdr:to>
      <xdr:col>116</xdr:col>
      <xdr:colOff>63500</xdr:colOff>
      <xdr:row>33</xdr:row>
      <xdr:rowOff>16419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5616466"/>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16419</xdr:rowOff>
    </xdr:from>
    <xdr:to>
      <xdr:col>111</xdr:col>
      <xdr:colOff>177800</xdr:colOff>
      <xdr:row>39</xdr:row>
      <xdr:rowOff>47607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674269"/>
          <a:ext cx="889000" cy="105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47607</xdr:rowOff>
    </xdr:from>
    <xdr:to>
      <xdr:col>107</xdr:col>
      <xdr:colOff>50800</xdr:colOff>
      <xdr:row>39</xdr:row>
      <xdr:rowOff>62630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734157"/>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59363</xdr:rowOff>
    </xdr:from>
    <xdr:to>
      <xdr:col>102</xdr:col>
      <xdr:colOff>114300</xdr:colOff>
      <xdr:row>39</xdr:row>
      <xdr:rowOff>62630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45913"/>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79266</xdr:rowOff>
    </xdr:from>
    <xdr:to>
      <xdr:col>116</xdr:col>
      <xdr:colOff>114300</xdr:colOff>
      <xdr:row>33</xdr:row>
      <xdr:rowOff>9416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5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102143</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41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137069</xdr:rowOff>
    </xdr:from>
    <xdr:to>
      <xdr:col>112</xdr:col>
      <xdr:colOff>38100</xdr:colOff>
      <xdr:row>33</xdr:row>
      <xdr:rowOff>67219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83746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3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168257</xdr:rowOff>
    </xdr:from>
    <xdr:to>
      <xdr:col>107</xdr:col>
      <xdr:colOff>101600</xdr:colOff>
      <xdr:row>39</xdr:row>
      <xdr:rowOff>98407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89534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11830</xdr:rowOff>
    </xdr:from>
    <xdr:to>
      <xdr:col>102</xdr:col>
      <xdr:colOff>165100</xdr:colOff>
      <xdr:row>39</xdr:row>
      <xdr:rowOff>113430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104557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6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101290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21971</xdr:rowOff>
    </xdr:from>
    <xdr:to>
      <xdr:col>116</xdr:col>
      <xdr:colOff>63500</xdr:colOff>
      <xdr:row>58</xdr:row>
      <xdr:rowOff>22257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6607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18485</xdr:rowOff>
    </xdr:from>
    <xdr:to>
      <xdr:col>111</xdr:col>
      <xdr:colOff>177800</xdr:colOff>
      <xdr:row>58</xdr:row>
      <xdr:rowOff>22257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6258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17628</xdr:rowOff>
    </xdr:from>
    <xdr:to>
      <xdr:col>107</xdr:col>
      <xdr:colOff>50800</xdr:colOff>
      <xdr:row>58</xdr:row>
      <xdr:rowOff>18485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6172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12884</xdr:rowOff>
    </xdr:from>
    <xdr:to>
      <xdr:col>102</xdr:col>
      <xdr:colOff>114300</xdr:colOff>
      <xdr:row>58</xdr:row>
      <xdr:rowOff>17628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5698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142621</xdr:rowOff>
    </xdr:from>
    <xdr:to>
      <xdr:col>116</xdr:col>
      <xdr:colOff>114300</xdr:colOff>
      <xdr:row>58</xdr:row>
      <xdr:rowOff>72771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57548</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30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142907</xdr:rowOff>
    </xdr:from>
    <xdr:to>
      <xdr:col>112</xdr:col>
      <xdr:colOff>38100</xdr:colOff>
      <xdr:row>58</xdr:row>
      <xdr:rowOff>73057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64184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00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139135</xdr:rowOff>
    </xdr:from>
    <xdr:to>
      <xdr:col>107</xdr:col>
      <xdr:colOff>101600</xdr:colOff>
      <xdr:row>58</xdr:row>
      <xdr:rowOff>69285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60412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04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138278</xdr:rowOff>
    </xdr:from>
    <xdr:to>
      <xdr:col>102</xdr:col>
      <xdr:colOff>165100</xdr:colOff>
      <xdr:row>58</xdr:row>
      <xdr:rowOff>68428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59555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0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133534</xdr:rowOff>
    </xdr:from>
    <xdr:to>
      <xdr:col>98</xdr:col>
      <xdr:colOff>38100</xdr:colOff>
      <xdr:row>58</xdr:row>
      <xdr:rowOff>63684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54811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102346</xdr:rowOff>
    </xdr:from>
    <xdr:to>
      <xdr:col>116</xdr:col>
      <xdr:colOff>63500</xdr:colOff>
      <xdr:row>73</xdr:row>
      <xdr:rowOff>130008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18196"/>
          <a:ext cx="8382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130008</xdr:rowOff>
    </xdr:from>
    <xdr:to>
      <xdr:col>111</xdr:col>
      <xdr:colOff>177800</xdr:colOff>
      <xdr:row>73</xdr:row>
      <xdr:rowOff>161006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45858"/>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161006</xdr:rowOff>
    </xdr:from>
    <xdr:to>
      <xdr:col>107</xdr:col>
      <xdr:colOff>50800</xdr:colOff>
      <xdr:row>74</xdr:row>
      <xdr:rowOff>14564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76856"/>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63942</xdr:rowOff>
    </xdr:from>
    <xdr:to>
      <xdr:col>102</xdr:col>
      <xdr:colOff>114300</xdr:colOff>
      <xdr:row>74</xdr:row>
      <xdr:rowOff>14564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79792"/>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51546</xdr:rowOff>
    </xdr:from>
    <xdr:to>
      <xdr:col>116</xdr:col>
      <xdr:colOff>114300</xdr:colOff>
      <xdr:row>73</xdr:row>
      <xdr:rowOff>153146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74423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79208</xdr:rowOff>
    </xdr:from>
    <xdr:to>
      <xdr:col>112</xdr:col>
      <xdr:colOff>38100</xdr:colOff>
      <xdr:row>74</xdr:row>
      <xdr:rowOff>9358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25885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110206</xdr:rowOff>
    </xdr:from>
    <xdr:to>
      <xdr:col>107</xdr:col>
      <xdr:colOff>101600</xdr:colOff>
      <xdr:row>74</xdr:row>
      <xdr:rowOff>40356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56883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135214</xdr:rowOff>
    </xdr:from>
    <xdr:to>
      <xdr:col>102</xdr:col>
      <xdr:colOff>165100</xdr:colOff>
      <xdr:row>74</xdr:row>
      <xdr:rowOff>65364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81891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13142</xdr:rowOff>
    </xdr:from>
    <xdr:to>
      <xdr:col>98</xdr:col>
      <xdr:colOff>38100</xdr:colOff>
      <xdr:row>73</xdr:row>
      <xdr:rowOff>114742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105869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475,560</a:t>
          </a:r>
          <a:r>
            <a:rPr kumimoji="1" lang="ja-JP" altLang="en-US" sz="1200">
              <a:latin typeface="ＭＳ Ｐゴシック" panose="020B0600070205080204" pitchFamily="50" charset="-128"/>
              <a:ea typeface="ＭＳ Ｐゴシック" panose="020B0600070205080204" pitchFamily="50" charset="-128"/>
            </a:rPr>
            <a:t>円となり、前年度の</a:t>
          </a:r>
          <a:r>
            <a:rPr kumimoji="1" lang="en-US" altLang="ja-JP" sz="1200">
              <a:latin typeface="ＭＳ Ｐゴシック" panose="020B0600070205080204" pitchFamily="50" charset="-128"/>
              <a:ea typeface="ＭＳ Ｐゴシック" panose="020B0600070205080204" pitchFamily="50" charset="-128"/>
            </a:rPr>
            <a:t>461,423</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14,137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％）増加した。</a:t>
          </a:r>
        </a:p>
        <a:p>
          <a:r>
            <a:rPr kumimoji="1" lang="ja-JP" altLang="en-US" sz="1200">
              <a:latin typeface="ＭＳ Ｐゴシック" panose="020B0600070205080204" pitchFamily="50" charset="-128"/>
              <a:ea typeface="ＭＳ Ｐゴシック" panose="020B0600070205080204" pitchFamily="50" charset="-128"/>
            </a:rPr>
            <a:t>・人件費は、住民一人当たり</a:t>
          </a:r>
          <a:r>
            <a:rPr kumimoji="1" lang="en-US" altLang="ja-JP" sz="1200">
              <a:latin typeface="ＭＳ Ｐゴシック" panose="020B0600070205080204" pitchFamily="50" charset="-128"/>
              <a:ea typeface="ＭＳ Ｐゴシック" panose="020B0600070205080204" pitchFamily="50" charset="-128"/>
            </a:rPr>
            <a:t>80,272</a:t>
          </a:r>
          <a:r>
            <a:rPr kumimoji="1" lang="ja-JP" altLang="en-US" sz="1200">
              <a:latin typeface="ＭＳ Ｐゴシック" panose="020B0600070205080204" pitchFamily="50" charset="-128"/>
              <a:ea typeface="ＭＳ Ｐゴシック" panose="020B0600070205080204" pitchFamily="50" charset="-128"/>
            </a:rPr>
            <a:t>円となった。令和２年度の会計年度任用職員制度施行に伴う大幅増以降は増加傾向だったが、令和５年度は前年度から減少した。</a:t>
          </a: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102,434</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％の増となった。住民税非課税世帯等臨時特別給付金、障害者サービス等給付事業等の増による。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50,858</a:t>
          </a:r>
          <a:r>
            <a:rPr kumimoji="1" lang="ja-JP" altLang="en-US" sz="1200">
              <a:latin typeface="ＭＳ Ｐゴシック" panose="020B0600070205080204" pitchFamily="50" charset="-128"/>
              <a:ea typeface="ＭＳ Ｐゴシック" panose="020B0600070205080204" pitchFamily="50" charset="-128"/>
            </a:rPr>
            <a:t>円となった。３年連続で減少しているものの類似団体や滋賀県平均を上回る状況が続いている。合併特例期間の終了を見据え、起債を伴う事業の精査に努める。</a:t>
          </a:r>
        </a:p>
        <a:p>
          <a:r>
            <a:rPr kumimoji="1" lang="ja-JP" altLang="en-US" sz="1200">
              <a:latin typeface="ＭＳ Ｐゴシック" panose="020B0600070205080204" pitchFamily="50" charset="-128"/>
              <a:ea typeface="ＭＳ Ｐゴシック" panose="020B0600070205080204" pitchFamily="50" charset="-128"/>
            </a:rPr>
            <a:t>・積立金は、住民一人当たり</a:t>
          </a:r>
          <a:r>
            <a:rPr kumimoji="1" lang="en-US" altLang="ja-JP" sz="1200">
              <a:latin typeface="ＭＳ Ｐゴシック" panose="020B0600070205080204" pitchFamily="50" charset="-128"/>
              <a:ea typeface="ＭＳ Ｐゴシック" panose="020B0600070205080204" pitchFamily="50" charset="-128"/>
            </a:rPr>
            <a:t>9,823</a:t>
          </a:r>
          <a:r>
            <a:rPr kumimoji="1" lang="ja-JP" altLang="en-US" sz="1200">
              <a:latin typeface="ＭＳ Ｐゴシック" panose="020B0600070205080204" pitchFamily="50" charset="-128"/>
              <a:ea typeface="ＭＳ Ｐゴシック" panose="020B0600070205080204" pitchFamily="50" charset="-128"/>
            </a:rPr>
            <a:t>円で、前年度比</a:t>
          </a:r>
          <a:r>
            <a:rPr kumimoji="1" lang="en-US" altLang="ja-JP" sz="1200">
              <a:latin typeface="ＭＳ Ｐゴシック" panose="020B0600070205080204" pitchFamily="50" charset="-128"/>
              <a:ea typeface="ＭＳ Ｐゴシック" panose="020B0600070205080204" pitchFamily="50" charset="-128"/>
            </a:rPr>
            <a:t>45.5</a:t>
          </a:r>
          <a:r>
            <a:rPr kumimoji="1" lang="ja-JP" altLang="en-US" sz="1200">
              <a:latin typeface="ＭＳ Ｐゴシック" panose="020B0600070205080204" pitchFamily="50" charset="-128"/>
              <a:ea typeface="ＭＳ Ｐゴシック" panose="020B0600070205080204" pitchFamily="50" charset="-128"/>
            </a:rPr>
            <a:t>％の大幅減となり、類似団体平均の半分以下となった。財政調整基金及び減債基金は運用益のみ積立てした一方で</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億円を繰入れしており、財政の健全性を維持するため歳出抑制に努める。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112,064
107,310
388.37
53,058,314
51,275,948
1,543,457
31,544,854
44,103,787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115207</xdr:rowOff>
    </xdr:from>
    <xdr:to>
      <xdr:col>24</xdr:col>
      <xdr:colOff>63500</xdr:colOff>
      <xdr:row>35</xdr:row>
      <xdr:rowOff>166370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5957"/>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115207</xdr:rowOff>
    </xdr:from>
    <xdr:to>
      <xdr:col>19</xdr:col>
      <xdr:colOff>177800</xdr:colOff>
      <xdr:row>35</xdr:row>
      <xdr:rowOff>145687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595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145687</xdr:rowOff>
    </xdr:from>
    <xdr:to>
      <xdr:col>15</xdr:col>
      <xdr:colOff>50800</xdr:colOff>
      <xdr:row>36</xdr:row>
      <xdr:rowOff>54792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46437"/>
          <a:ext cx="8890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54792</xdr:rowOff>
    </xdr:from>
    <xdr:to>
      <xdr:col>10</xdr:col>
      <xdr:colOff>114300</xdr:colOff>
      <xdr:row>36</xdr:row>
      <xdr:rowOff>72208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26992"/>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115570</xdr:rowOff>
    </xdr:from>
    <xdr:to>
      <xdr:col>24</xdr:col>
      <xdr:colOff>114300</xdr:colOff>
      <xdr:row>36</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64407</xdr:rowOff>
    </xdr:from>
    <xdr:to>
      <xdr:col>20</xdr:col>
      <xdr:colOff>38100</xdr:colOff>
      <xdr:row>35</xdr:row>
      <xdr:rowOff>166007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94887</xdr:rowOff>
    </xdr:from>
    <xdr:to>
      <xdr:col>15</xdr:col>
      <xdr:colOff>101600</xdr:colOff>
      <xdr:row>36</xdr:row>
      <xdr:rowOff>25037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3992</xdr:rowOff>
    </xdr:from>
    <xdr:to>
      <xdr:col>10</xdr:col>
      <xdr:colOff>165100</xdr:colOff>
      <xdr:row>36</xdr:row>
      <xdr:rowOff>105592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21408</xdr:rowOff>
    </xdr:from>
    <xdr:to>
      <xdr:col>6</xdr:col>
      <xdr:colOff>38100</xdr:colOff>
      <xdr:row>36</xdr:row>
      <xdr:rowOff>123008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114135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92951</xdr:rowOff>
    </xdr:from>
    <xdr:to>
      <xdr:col>24</xdr:col>
      <xdr:colOff>63500</xdr:colOff>
      <xdr:row>57</xdr:row>
      <xdr:rowOff>1448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694151"/>
          <a:ext cx="838200" cy="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92951</xdr:rowOff>
    </xdr:from>
    <xdr:to>
      <xdr:col>19</xdr:col>
      <xdr:colOff>177800</xdr:colOff>
      <xdr:row>56</xdr:row>
      <xdr:rowOff>143814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94151"/>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10173</xdr:rowOff>
    </xdr:from>
    <xdr:to>
      <xdr:col>15</xdr:col>
      <xdr:colOff>50800</xdr:colOff>
      <xdr:row>56</xdr:row>
      <xdr:rowOff>143814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582673"/>
          <a:ext cx="889000" cy="11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10173</xdr:rowOff>
    </xdr:from>
    <xdr:to>
      <xdr:col>10</xdr:col>
      <xdr:colOff>114300</xdr:colOff>
      <xdr:row>57</xdr:row>
      <xdr:rowOff>90386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582673"/>
          <a:ext cx="889000" cy="128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122098</xdr:rowOff>
    </xdr:from>
    <xdr:to>
      <xdr:col>24</xdr:col>
      <xdr:colOff>114300</xdr:colOff>
      <xdr:row>57</xdr:row>
      <xdr:rowOff>52248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144975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42151</xdr:rowOff>
    </xdr:from>
    <xdr:to>
      <xdr:col>20</xdr:col>
      <xdr:colOff>38100</xdr:colOff>
      <xdr:row>56</xdr:row>
      <xdr:rowOff>143751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160278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93014</xdr:rowOff>
    </xdr:from>
    <xdr:to>
      <xdr:col>15</xdr:col>
      <xdr:colOff>101600</xdr:colOff>
      <xdr:row>57</xdr:row>
      <xdr:rowOff>23164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39691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130823</xdr:rowOff>
    </xdr:from>
    <xdr:to>
      <xdr:col>10</xdr:col>
      <xdr:colOff>165100</xdr:colOff>
      <xdr:row>50</xdr:row>
      <xdr:rowOff>60973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5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77500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30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39586</xdr:rowOff>
    </xdr:from>
    <xdr:to>
      <xdr:col>6</xdr:col>
      <xdr:colOff>38100</xdr:colOff>
      <xdr:row>57</xdr:row>
      <xdr:rowOff>141186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132313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25533</xdr:rowOff>
    </xdr:from>
    <xdr:to>
      <xdr:col>24</xdr:col>
      <xdr:colOff>63500</xdr:colOff>
      <xdr:row>76</xdr:row>
      <xdr:rowOff>11494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84283"/>
          <a:ext cx="838200" cy="1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54890</xdr:rowOff>
    </xdr:from>
    <xdr:to>
      <xdr:col>19</xdr:col>
      <xdr:colOff>177800</xdr:colOff>
      <xdr:row>76</xdr:row>
      <xdr:rowOff>11494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13640"/>
          <a:ext cx="889000" cy="1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54890</xdr:rowOff>
    </xdr:from>
    <xdr:to>
      <xdr:col>15</xdr:col>
      <xdr:colOff>50800</xdr:colOff>
      <xdr:row>78</xdr:row>
      <xdr:rowOff>16466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3640"/>
          <a:ext cx="889000" cy="4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14142</xdr:rowOff>
    </xdr:from>
    <xdr:to>
      <xdr:col>10</xdr:col>
      <xdr:colOff>114300</xdr:colOff>
      <xdr:row>78</xdr:row>
      <xdr:rowOff>16466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8724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146183</xdr:rowOff>
    </xdr:from>
    <xdr:to>
      <xdr:col>24</xdr:col>
      <xdr:colOff>114300</xdr:colOff>
      <xdr:row>75</xdr:row>
      <xdr:rowOff>76333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169060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8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132144</xdr:rowOff>
    </xdr:from>
    <xdr:to>
      <xdr:col>20</xdr:col>
      <xdr:colOff>38100</xdr:colOff>
      <xdr:row>76</xdr:row>
      <xdr:rowOff>62294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78821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6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4090</xdr:rowOff>
    </xdr:from>
    <xdr:to>
      <xdr:col>15</xdr:col>
      <xdr:colOff>101600</xdr:colOff>
      <xdr:row>75</xdr:row>
      <xdr:rowOff>105690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122217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137116</xdr:rowOff>
    </xdr:from>
    <xdr:to>
      <xdr:col>10</xdr:col>
      <xdr:colOff>165100</xdr:colOff>
      <xdr:row>78</xdr:row>
      <xdr:rowOff>67266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83793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1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134792</xdr:rowOff>
    </xdr:from>
    <xdr:to>
      <xdr:col>6</xdr:col>
      <xdr:colOff>38100</xdr:colOff>
      <xdr:row>78</xdr:row>
      <xdr:rowOff>64942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81469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129832</xdr:rowOff>
    </xdr:from>
    <xdr:to>
      <xdr:col>24</xdr:col>
      <xdr:colOff>63500</xdr:colOff>
      <xdr:row>96</xdr:row>
      <xdr:rowOff>141872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89032"/>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125679</xdr:rowOff>
    </xdr:from>
    <xdr:to>
      <xdr:col>19</xdr:col>
      <xdr:colOff>177800</xdr:colOff>
      <xdr:row>96</xdr:row>
      <xdr:rowOff>141872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584879"/>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125679</xdr:rowOff>
    </xdr:from>
    <xdr:to>
      <xdr:col>15</xdr:col>
      <xdr:colOff>50800</xdr:colOff>
      <xdr:row>98</xdr:row>
      <xdr:rowOff>69292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84879"/>
          <a:ext cx="889000" cy="2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96228</xdr:rowOff>
    </xdr:from>
    <xdr:to>
      <xdr:col>10</xdr:col>
      <xdr:colOff>114300</xdr:colOff>
      <xdr:row>98</xdr:row>
      <xdr:rowOff>69292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26878"/>
          <a:ext cx="88900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79032</xdr:rowOff>
    </xdr:from>
    <xdr:to>
      <xdr:col>24</xdr:col>
      <xdr:colOff>114300</xdr:colOff>
      <xdr:row>97</xdr:row>
      <xdr:rowOff>9182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57459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91072</xdr:rowOff>
    </xdr:from>
    <xdr:to>
      <xdr:col>20</xdr:col>
      <xdr:colOff>38100</xdr:colOff>
      <xdr:row>97</xdr:row>
      <xdr:rowOff>21222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74879</xdr:rowOff>
    </xdr:from>
    <xdr:to>
      <xdr:col>15</xdr:col>
      <xdr:colOff>101600</xdr:colOff>
      <xdr:row>97</xdr:row>
      <xdr:rowOff>5029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167606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18492</xdr:rowOff>
    </xdr:from>
    <xdr:to>
      <xdr:col>10</xdr:col>
      <xdr:colOff>165100</xdr:colOff>
      <xdr:row>98</xdr:row>
      <xdr:rowOff>120092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111219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45428</xdr:rowOff>
    </xdr:from>
    <xdr:to>
      <xdr:col>6</xdr:col>
      <xdr:colOff>38100</xdr:colOff>
      <xdr:row>97</xdr:row>
      <xdr:rowOff>147028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163555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71120</xdr:rowOff>
    </xdr:from>
    <xdr:to>
      <xdr:col>55</xdr:col>
      <xdr:colOff>0</xdr:colOff>
      <xdr:row>38</xdr:row>
      <xdr:rowOff>76606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8622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73315</xdr:rowOff>
    </xdr:from>
    <xdr:to>
      <xdr:col>50</xdr:col>
      <xdr:colOff>114300</xdr:colOff>
      <xdr:row>38</xdr:row>
      <xdr:rowOff>76606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841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64353</xdr:rowOff>
    </xdr:from>
    <xdr:to>
      <xdr:col>45</xdr:col>
      <xdr:colOff>177800</xdr:colOff>
      <xdr:row>38</xdr:row>
      <xdr:rowOff>73315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7945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64353</xdr:rowOff>
    </xdr:from>
    <xdr:to>
      <xdr:col>41</xdr:col>
      <xdr:colOff>50800</xdr:colOff>
      <xdr:row>38</xdr:row>
      <xdr:rowOff>75235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945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106697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25806</xdr:rowOff>
    </xdr:from>
    <xdr:to>
      <xdr:col>50</xdr:col>
      <xdr:colOff>165100</xdr:colOff>
      <xdr:row>38</xdr:row>
      <xdr:rowOff>127406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118533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22515</xdr:rowOff>
    </xdr:from>
    <xdr:to>
      <xdr:col>46</xdr:col>
      <xdr:colOff>38100</xdr:colOff>
      <xdr:row>38</xdr:row>
      <xdr:rowOff>124115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115242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13553</xdr:rowOff>
    </xdr:from>
    <xdr:to>
      <xdr:col>41</xdr:col>
      <xdr:colOff>101600</xdr:colOff>
      <xdr:row>38</xdr:row>
      <xdr:rowOff>115153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106280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2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24435</xdr:rowOff>
    </xdr:from>
    <xdr:to>
      <xdr:col>36</xdr:col>
      <xdr:colOff>165100</xdr:colOff>
      <xdr:row>38</xdr:row>
      <xdr:rowOff>126035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117162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13227</xdr:rowOff>
    </xdr:from>
    <xdr:to>
      <xdr:col>55</xdr:col>
      <xdr:colOff>0</xdr:colOff>
      <xdr:row>51</xdr:row>
      <xdr:rowOff>87694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757177"/>
          <a:ext cx="8382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13227</xdr:rowOff>
    </xdr:from>
    <xdr:to>
      <xdr:col>50</xdr:col>
      <xdr:colOff>114300</xdr:colOff>
      <xdr:row>51</xdr:row>
      <xdr:rowOff>127813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757177"/>
          <a:ext cx="8890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75464</xdr:rowOff>
    </xdr:from>
    <xdr:to>
      <xdr:col>45</xdr:col>
      <xdr:colOff>177800</xdr:colOff>
      <xdr:row>51</xdr:row>
      <xdr:rowOff>127813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881941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150330</xdr:rowOff>
    </xdr:from>
    <xdr:to>
      <xdr:col>41</xdr:col>
      <xdr:colOff>50800</xdr:colOff>
      <xdr:row>51</xdr:row>
      <xdr:rowOff>75464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722830"/>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36894</xdr:rowOff>
    </xdr:from>
    <xdr:to>
      <xdr:col>55</xdr:col>
      <xdr:colOff>50800</xdr:colOff>
      <xdr:row>51</xdr:row>
      <xdr:rowOff>138494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7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59771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133877</xdr:rowOff>
    </xdr:from>
    <xdr:to>
      <xdr:col>50</xdr:col>
      <xdr:colOff>165100</xdr:colOff>
      <xdr:row>51</xdr:row>
      <xdr:rowOff>64027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80554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4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77013</xdr:rowOff>
    </xdr:from>
    <xdr:to>
      <xdr:col>46</xdr:col>
      <xdr:colOff>38100</xdr:colOff>
      <xdr:row>52</xdr:row>
      <xdr:rowOff>7163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8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23690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5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24664</xdr:rowOff>
    </xdr:from>
    <xdr:to>
      <xdr:col>41</xdr:col>
      <xdr:colOff>101600</xdr:colOff>
      <xdr:row>51</xdr:row>
      <xdr:rowOff>126264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142791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5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99530</xdr:rowOff>
    </xdr:from>
    <xdr:to>
      <xdr:col>36</xdr:col>
      <xdr:colOff>165100</xdr:colOff>
      <xdr:row>51</xdr:row>
      <xdr:rowOff>29680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6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46207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4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99075</xdr:rowOff>
    </xdr:from>
    <xdr:to>
      <xdr:col>55</xdr:col>
      <xdr:colOff>0</xdr:colOff>
      <xdr:row>77</xdr:row>
      <xdr:rowOff>72819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29275"/>
          <a:ext cx="838200" cy="1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44766</xdr:rowOff>
    </xdr:from>
    <xdr:to>
      <xdr:col>50</xdr:col>
      <xdr:colOff>114300</xdr:colOff>
      <xdr:row>76</xdr:row>
      <xdr:rowOff>99075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74966"/>
          <a:ext cx="889000" cy="5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44766</xdr:rowOff>
    </xdr:from>
    <xdr:to>
      <xdr:col>45</xdr:col>
      <xdr:colOff>177800</xdr:colOff>
      <xdr:row>76</xdr:row>
      <xdr:rowOff>151391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74966"/>
          <a:ext cx="889000" cy="10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151391</xdr:rowOff>
    </xdr:from>
    <xdr:to>
      <xdr:col>41</xdr:col>
      <xdr:colOff>50800</xdr:colOff>
      <xdr:row>77</xdr:row>
      <xdr:rowOff>147766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81591"/>
          <a:ext cx="889000" cy="16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22019</xdr:rowOff>
    </xdr:from>
    <xdr:to>
      <xdr:col>55</xdr:col>
      <xdr:colOff>50800</xdr:colOff>
      <xdr:row>77</xdr:row>
      <xdr:rowOff>123619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48275</xdr:rowOff>
    </xdr:from>
    <xdr:to>
      <xdr:col>50</xdr:col>
      <xdr:colOff>165100</xdr:colOff>
      <xdr:row>76</xdr:row>
      <xdr:rowOff>149875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166402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165416</xdr:rowOff>
    </xdr:from>
    <xdr:to>
      <xdr:col>46</xdr:col>
      <xdr:colOff>38100</xdr:colOff>
      <xdr:row>76</xdr:row>
      <xdr:rowOff>95566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112092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100591</xdr:rowOff>
    </xdr:from>
    <xdr:to>
      <xdr:col>41</xdr:col>
      <xdr:colOff>101600</xdr:colOff>
      <xdr:row>77</xdr:row>
      <xdr:rowOff>30741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21868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96966</xdr:rowOff>
    </xdr:from>
    <xdr:to>
      <xdr:col>36</xdr:col>
      <xdr:colOff>165100</xdr:colOff>
      <xdr:row>78</xdr:row>
      <xdr:rowOff>27116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18243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164560</xdr:rowOff>
    </xdr:from>
    <xdr:to>
      <xdr:col>55</xdr:col>
      <xdr:colOff>0</xdr:colOff>
      <xdr:row>98</xdr:row>
      <xdr:rowOff>40163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95210"/>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126346</xdr:rowOff>
    </xdr:from>
    <xdr:to>
      <xdr:col>50</xdr:col>
      <xdr:colOff>114300</xdr:colOff>
      <xdr:row>97</xdr:row>
      <xdr:rowOff>164560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56996"/>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102857</xdr:rowOff>
    </xdr:from>
    <xdr:to>
      <xdr:col>45</xdr:col>
      <xdr:colOff>177800</xdr:colOff>
      <xdr:row>97</xdr:row>
      <xdr:rowOff>126346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3350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102857</xdr:rowOff>
    </xdr:from>
    <xdr:to>
      <xdr:col>41</xdr:col>
      <xdr:colOff>50800</xdr:colOff>
      <xdr:row>97</xdr:row>
      <xdr:rowOff>138633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3350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160813</xdr:rowOff>
    </xdr:from>
    <xdr:to>
      <xdr:col>55</xdr:col>
      <xdr:colOff>50800</xdr:colOff>
      <xdr:row>98</xdr:row>
      <xdr:rowOff>90963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75740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113760</xdr:rowOff>
    </xdr:from>
    <xdr:to>
      <xdr:col>50</xdr:col>
      <xdr:colOff>165100</xdr:colOff>
      <xdr:row>98</xdr:row>
      <xdr:rowOff>43910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75546</xdr:rowOff>
    </xdr:from>
    <xdr:to>
      <xdr:col>46</xdr:col>
      <xdr:colOff>38100</xdr:colOff>
      <xdr:row>98</xdr:row>
      <xdr:rowOff>5696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52057</xdr:rowOff>
    </xdr:from>
    <xdr:to>
      <xdr:col>41</xdr:col>
      <xdr:colOff>101600</xdr:colOff>
      <xdr:row>97</xdr:row>
      <xdr:rowOff>153657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87833</xdr:rowOff>
    </xdr:from>
    <xdr:to>
      <xdr:col>36</xdr:col>
      <xdr:colOff>165100</xdr:colOff>
      <xdr:row>98</xdr:row>
      <xdr:rowOff>17983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67386</xdr:rowOff>
    </xdr:from>
    <xdr:to>
      <xdr:col>85</xdr:col>
      <xdr:colOff>127000</xdr:colOff>
      <xdr:row>37</xdr:row>
      <xdr:rowOff>104724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1036"/>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82321</xdr:rowOff>
    </xdr:from>
    <xdr:to>
      <xdr:col>81</xdr:col>
      <xdr:colOff>50800</xdr:colOff>
      <xdr:row>37</xdr:row>
      <xdr:rowOff>104724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2597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67615</xdr:rowOff>
    </xdr:from>
    <xdr:to>
      <xdr:col>76</xdr:col>
      <xdr:colOff>114300</xdr:colOff>
      <xdr:row>37</xdr:row>
      <xdr:rowOff>82321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1126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67615</xdr:rowOff>
    </xdr:from>
    <xdr:to>
      <xdr:col>71</xdr:col>
      <xdr:colOff>177800</xdr:colOff>
      <xdr:row>37</xdr:row>
      <xdr:rowOff>75997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1126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16586</xdr:rowOff>
    </xdr:from>
    <xdr:to>
      <xdr:col>85</xdr:col>
      <xdr:colOff>177800</xdr:colOff>
      <xdr:row>37</xdr:row>
      <xdr:rowOff>118186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166463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53924</xdr:rowOff>
    </xdr:from>
    <xdr:to>
      <xdr:col>81</xdr:col>
      <xdr:colOff>101600</xdr:colOff>
      <xdr:row>37</xdr:row>
      <xdr:rowOff>155524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146651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31521</xdr:rowOff>
    </xdr:from>
    <xdr:to>
      <xdr:col>76</xdr:col>
      <xdr:colOff>165100</xdr:colOff>
      <xdr:row>37</xdr:row>
      <xdr:rowOff>133121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124248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16815</xdr:rowOff>
    </xdr:from>
    <xdr:to>
      <xdr:col>72</xdr:col>
      <xdr:colOff>38100</xdr:colOff>
      <xdr:row>37</xdr:row>
      <xdr:rowOff>118415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109542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25197</xdr:rowOff>
    </xdr:from>
    <xdr:to>
      <xdr:col>67</xdr:col>
      <xdr:colOff>101600</xdr:colOff>
      <xdr:row>37</xdr:row>
      <xdr:rowOff>126797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117924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78984</xdr:rowOff>
    </xdr:from>
    <xdr:to>
      <xdr:col>85</xdr:col>
      <xdr:colOff>127000</xdr:colOff>
      <xdr:row>57</xdr:row>
      <xdr:rowOff>162858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51634"/>
          <a:ext cx="838200" cy="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17559</xdr:rowOff>
    </xdr:from>
    <xdr:to>
      <xdr:col>81</xdr:col>
      <xdr:colOff>50800</xdr:colOff>
      <xdr:row>57</xdr:row>
      <xdr:rowOff>162858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90209"/>
          <a:ext cx="889000" cy="1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129025</xdr:rowOff>
    </xdr:from>
    <xdr:to>
      <xdr:col>76</xdr:col>
      <xdr:colOff>114300</xdr:colOff>
      <xdr:row>57</xdr:row>
      <xdr:rowOff>17559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87325"/>
          <a:ext cx="889000" cy="40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129025</xdr:rowOff>
    </xdr:from>
    <xdr:to>
      <xdr:col>71</xdr:col>
      <xdr:colOff>177800</xdr:colOff>
      <xdr:row>56</xdr:row>
      <xdr:rowOff>161234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87325"/>
          <a:ext cx="889000" cy="37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28184</xdr:rowOff>
    </xdr:from>
    <xdr:to>
      <xdr:col>85</xdr:col>
      <xdr:colOff>177800</xdr:colOff>
      <xdr:row>57</xdr:row>
      <xdr:rowOff>129784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6611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112058</xdr:rowOff>
    </xdr:from>
    <xdr:to>
      <xdr:col>81</xdr:col>
      <xdr:colOff>101600</xdr:colOff>
      <xdr:row>58</xdr:row>
      <xdr:rowOff>42208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33335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138209</xdr:rowOff>
    </xdr:from>
    <xdr:to>
      <xdr:col>76</xdr:col>
      <xdr:colOff>165100</xdr:colOff>
      <xdr:row>57</xdr:row>
      <xdr:rowOff>68359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84886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78225</xdr:rowOff>
    </xdr:from>
    <xdr:to>
      <xdr:col>72</xdr:col>
      <xdr:colOff>38100</xdr:colOff>
      <xdr:row>55</xdr:row>
      <xdr:rowOff>8375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24902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110434</xdr:rowOff>
    </xdr:from>
    <xdr:to>
      <xdr:col>67</xdr:col>
      <xdr:colOff>101600</xdr:colOff>
      <xdr:row>57</xdr:row>
      <xdr:rowOff>40584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57111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14351</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890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38545</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309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100837</xdr:rowOff>
    </xdr:from>
    <xdr:to>
      <xdr:col>76</xdr:col>
      <xdr:colOff>114300</xdr:colOff>
      <xdr:row>79</xdr:row>
      <xdr:rowOff>38545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73937"/>
          <a:ext cx="889000" cy="10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66167</xdr:rowOff>
    </xdr:from>
    <xdr:to>
      <xdr:col>71</xdr:col>
      <xdr:colOff>177800</xdr:colOff>
      <xdr:row>78</xdr:row>
      <xdr:rowOff>100837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39267"/>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135001</xdr:rowOff>
    </xdr:from>
    <xdr:to>
      <xdr:col>85</xdr:col>
      <xdr:colOff>177800</xdr:colOff>
      <xdr:row>79</xdr:row>
      <xdr:rowOff>65151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49928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2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159195</xdr:rowOff>
    </xdr:from>
    <xdr:to>
      <xdr:col>76</xdr:col>
      <xdr:colOff>165100</xdr:colOff>
      <xdr:row>79</xdr:row>
      <xdr:rowOff>89345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80472</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25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50037</xdr:rowOff>
    </xdr:from>
    <xdr:to>
      <xdr:col>72</xdr:col>
      <xdr:colOff>38100</xdr:colOff>
      <xdr:row>78</xdr:row>
      <xdr:rowOff>151637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142764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1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xdr:rowOff>
    </xdr:from>
    <xdr:to>
      <xdr:col>67</xdr:col>
      <xdr:colOff>101600</xdr:colOff>
      <xdr:row>78</xdr:row>
      <xdr:rowOff>116967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108094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61309</xdr:rowOff>
    </xdr:from>
    <xdr:to>
      <xdr:col>85</xdr:col>
      <xdr:colOff>127000</xdr:colOff>
      <xdr:row>93</xdr:row>
      <xdr:rowOff>104305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006159"/>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43631</xdr:rowOff>
    </xdr:from>
    <xdr:to>
      <xdr:col>81</xdr:col>
      <xdr:colOff>50800</xdr:colOff>
      <xdr:row>93</xdr:row>
      <xdr:rowOff>61309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98848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23152</xdr:rowOff>
    </xdr:from>
    <xdr:to>
      <xdr:col>76</xdr:col>
      <xdr:colOff>114300</xdr:colOff>
      <xdr:row>93</xdr:row>
      <xdr:rowOff>43631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96800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23152</xdr:rowOff>
    </xdr:from>
    <xdr:to>
      <xdr:col>71</xdr:col>
      <xdr:colOff>177800</xdr:colOff>
      <xdr:row>93</xdr:row>
      <xdr:rowOff>44259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596800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53505</xdr:rowOff>
    </xdr:from>
    <xdr:to>
      <xdr:col>85</xdr:col>
      <xdr:colOff>177800</xdr:colOff>
      <xdr:row>93</xdr:row>
      <xdr:rowOff>155105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76382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8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10509</xdr:rowOff>
    </xdr:from>
    <xdr:to>
      <xdr:col>81</xdr:col>
      <xdr:colOff>101600</xdr:colOff>
      <xdr:row>93</xdr:row>
      <xdr:rowOff>112109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9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128636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7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164281</xdr:rowOff>
    </xdr:from>
    <xdr:to>
      <xdr:col>76</xdr:col>
      <xdr:colOff>165100</xdr:colOff>
      <xdr:row>93</xdr:row>
      <xdr:rowOff>94431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9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110958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7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143802</xdr:rowOff>
    </xdr:from>
    <xdr:to>
      <xdr:col>72</xdr:col>
      <xdr:colOff>38100</xdr:colOff>
      <xdr:row>93</xdr:row>
      <xdr:rowOff>73952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90479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164909</xdr:rowOff>
    </xdr:from>
    <xdr:to>
      <xdr:col>67</xdr:col>
      <xdr:colOff>101600</xdr:colOff>
      <xdr:row>93</xdr:row>
      <xdr:rowOff>95059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111586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7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176,993</a:t>
          </a:r>
          <a:r>
            <a:rPr kumimoji="1" lang="ja-JP" altLang="en-US" sz="1300">
              <a:latin typeface="ＭＳ Ｐゴシック" panose="020B0600070205080204" pitchFamily="50" charset="-128"/>
              <a:ea typeface="ＭＳ Ｐゴシック" panose="020B0600070205080204" pitchFamily="50" charset="-128"/>
            </a:rPr>
            <a:t>円となった。前年度から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％増加し、類似団体内平均値を上回っている。住民税非課税世帯等臨時特別給付金、障害者サービス等給付事業等の増による。</a:t>
          </a:r>
        </a:p>
        <a:p>
          <a:r>
            <a:rPr kumimoji="1" lang="ja-JP" altLang="en-US" sz="1300">
              <a:latin typeface="ＭＳ Ｐゴシック" panose="020B0600070205080204" pitchFamily="50" charset="-128"/>
              <a:ea typeface="ＭＳ Ｐゴシック" panose="020B0600070205080204" pitchFamily="50" charset="-128"/>
            </a:rPr>
            <a:t>・農業水産業費は、住民一人当たり</a:t>
          </a:r>
          <a:r>
            <a:rPr kumimoji="1" lang="en-US" altLang="ja-JP" sz="1300">
              <a:latin typeface="ＭＳ Ｐゴシック" panose="020B0600070205080204" pitchFamily="50" charset="-128"/>
              <a:ea typeface="ＭＳ Ｐゴシック" panose="020B0600070205080204" pitchFamily="50" charset="-128"/>
            </a:rPr>
            <a:t>19,910</a:t>
          </a:r>
          <a:r>
            <a:rPr kumimoji="1" lang="ja-JP" altLang="en-US" sz="1300">
              <a:latin typeface="ＭＳ Ｐゴシック" panose="020B0600070205080204" pitchFamily="50" charset="-128"/>
              <a:ea typeface="ＭＳ Ｐゴシック" panose="020B0600070205080204" pitchFamily="50" charset="-128"/>
            </a:rPr>
            <a:t>円となった。国営かんがい排水事業償還金の減等で前年度から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％減少したが、農業集落排水事業特別会計繰出金、農村整備、農業振興等により、類似団体の２倍以上の額で推移している。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29,225</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％減少した。都市計画道路の整備工事の減等による。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50,156</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％増加した。令和２年度の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スクール構想に伴う児童生徒のタブレット端末購入による大幅増以降は減少していたが、図書館改修工事やスポーツ施設整備等により増加に転じた。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財政調整基金残高は、運用益のみを積立した一方で９億円を繰入したため、標準財政規模比は前年度から</a:t>
          </a:r>
          <a:r>
            <a:rPr kumimoji="1" lang="en-US" altLang="ja-JP" sz="1200">
              <a:latin typeface="ＭＳ ゴシック" pitchFamily="49" charset="-128"/>
              <a:ea typeface="ＭＳ ゴシック" pitchFamily="49" charset="-128"/>
            </a:rPr>
            <a:t>3.14</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月の合併から今日に至るまで、合併の特例による地方交付税や合併特例事業債等の活用により黒字運営を継続しているが、実質単年度収支は４年ぶりに赤字となった。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合併特例事業債の発行期限を見据えた中で、事務事業の見直しを含め、健全な財政運営に努める。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前年度と比較して、介護保険特別会計、国民健康保険（事業勘定）特別会計、その他会計で黒字額減となった以外は増額となり、全体としては黒字額が増加した。</a:t>
          </a:r>
        </a:p>
        <a:p>
          <a:r>
            <a:rPr kumimoji="1" lang="ja-JP" altLang="en-US" sz="1400">
              <a:latin typeface="ＭＳ ゴシック" pitchFamily="49" charset="-128"/>
              <a:ea typeface="ＭＳ ゴシック" pitchFamily="49" charset="-128"/>
            </a:rPr>
            <a:t>　各会計は黒字となっており実質赤字比率・連結実質赤字比率ともに発生していないが、いずれも厳しい財政状況であることに変わりはなく、一般会計からの繰入金に頼った運営となっている。</a:t>
          </a:r>
        </a:p>
        <a:p>
          <a:r>
            <a:rPr kumimoji="1" lang="ja-JP" altLang="en-US" sz="1400">
              <a:latin typeface="ＭＳ ゴシック" pitchFamily="49" charset="-128"/>
              <a:ea typeface="ＭＳ ゴシック" pitchFamily="49" charset="-128"/>
            </a:rPr>
            <a:t>　今後、合併特例期間が終期を迎え、一般会計においても厳しい財政運営が予想されるため、全会計において健全運営を図る。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元利償還金は、令和２年度をピークに減少が続いている。また、令和４年度に下水道事業への負担金を出資金に見直したことにより実質公債費比率の分子は大幅に減少している。</a:t>
          </a:r>
        </a:p>
        <a:p>
          <a:r>
            <a:rPr kumimoji="1" lang="ja-JP" altLang="en-US" sz="1400">
              <a:latin typeface="ＭＳ ゴシック" pitchFamily="49" charset="-128"/>
              <a:ea typeface="ＭＳ ゴシック" pitchFamily="49" charset="-128"/>
            </a:rPr>
            <a:t>　真に必要な事業を精査して合併特例事業債の発行期限内に着実に実施する一方で、将来の公債費負担と償還期限を考慮して起債と償還のバランスを考慮した財政運営に努める。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一般会計等に係る地方債の現在高、公営企業債等繰入見込額、組合負担等見込額は減少傾向が続いており、令和５年度の将来負担額は</a:t>
          </a:r>
          <a:r>
            <a:rPr kumimoji="1" lang="en-US" altLang="ja-JP" sz="1300">
              <a:latin typeface="ＭＳ ゴシック" pitchFamily="49" charset="-128"/>
              <a:ea typeface="ＭＳ ゴシック" pitchFamily="49" charset="-128"/>
            </a:rPr>
            <a:t>60,996</a:t>
          </a:r>
          <a:r>
            <a:rPr kumimoji="1" lang="ja-JP" altLang="en-US" sz="1300">
              <a:latin typeface="ＭＳ ゴシック" pitchFamily="49" charset="-128"/>
              <a:ea typeface="ＭＳ ゴシック" pitchFamily="49" charset="-128"/>
            </a:rPr>
            <a:t>百万円と、前年度の</a:t>
          </a:r>
          <a:r>
            <a:rPr kumimoji="1" lang="en-US" altLang="ja-JP" sz="1300">
              <a:latin typeface="ＭＳ ゴシック" pitchFamily="49" charset="-128"/>
              <a:ea typeface="ＭＳ ゴシック" pitchFamily="49" charset="-128"/>
            </a:rPr>
            <a:t>66,766</a:t>
          </a:r>
          <a:r>
            <a:rPr kumimoji="1" lang="ja-JP" altLang="en-US" sz="1300">
              <a:latin typeface="ＭＳ ゴシック" pitchFamily="49" charset="-128"/>
              <a:ea typeface="ＭＳ ゴシック" pitchFamily="49" charset="-128"/>
            </a:rPr>
            <a:t>百万円から</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％減少した。</a:t>
          </a:r>
        </a:p>
        <a:p>
          <a:r>
            <a:rPr kumimoji="1" lang="ja-JP" altLang="en-US" sz="1300">
              <a:latin typeface="ＭＳ ゴシック" pitchFamily="49" charset="-128"/>
              <a:ea typeface="ＭＳ ゴシック" pitchFamily="49" charset="-128"/>
            </a:rPr>
            <a:t>　充当可能財源等は、前年度から全項目で減少し、前年度の</a:t>
          </a:r>
          <a:r>
            <a:rPr kumimoji="1" lang="en-US" altLang="ja-JP" sz="1300">
              <a:latin typeface="ＭＳ ゴシック" pitchFamily="49" charset="-128"/>
              <a:ea typeface="ＭＳ ゴシック" pitchFamily="49" charset="-128"/>
            </a:rPr>
            <a:t>81,673</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％減の</a:t>
          </a:r>
          <a:r>
            <a:rPr kumimoji="1" lang="en-US" altLang="ja-JP" sz="1300">
              <a:latin typeface="ＭＳ ゴシック" pitchFamily="49" charset="-128"/>
              <a:ea typeface="ＭＳ ゴシック" pitchFamily="49" charset="-128"/>
            </a:rPr>
            <a:t>76,959</a:t>
          </a:r>
          <a:r>
            <a:rPr kumimoji="1" lang="ja-JP" altLang="en-US" sz="1300">
              <a:latin typeface="ＭＳ ゴシック" pitchFamily="49" charset="-128"/>
              <a:ea typeface="ＭＳ ゴシック" pitchFamily="49" charset="-128"/>
            </a:rPr>
            <a:t>千円となった。</a:t>
          </a:r>
        </a:p>
        <a:p>
          <a:r>
            <a:rPr kumimoji="1" lang="ja-JP" altLang="en-US" sz="1300">
              <a:latin typeface="ＭＳ ゴシック" pitchFamily="49" charset="-128"/>
              <a:ea typeface="ＭＳ ゴシック" pitchFamily="49" charset="-128"/>
            </a:rPr>
            <a:t>　将来負担比率の分子は減少が続いており、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将来負担比率は前年度同様に算定されていない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ゴシック" pitchFamily="49" charset="-128"/>
              <a:ea typeface="ＭＳ ゴシック" pitchFamily="49" charset="-128"/>
            </a:rPr>
            <a:t>今後公債費の増嵩や先送りが許されない行政需要に対応していくために、基金の取崩しによる対応が予測される。</a:t>
          </a:r>
        </a:p>
        <a:p>
          <a:r>
            <a:rPr kumimoji="1" lang="ja-JP" altLang="en-US" sz="1300">
              <a:latin typeface="ＭＳ ゴシック" pitchFamily="49" charset="-128"/>
              <a:ea typeface="ＭＳ ゴシック" pitchFamily="49" charset="-128"/>
            </a:rPr>
            <a:t>　合併特例措置期間が終期を迎えると、標準財政規模等も縮小することが考えられるため、公債費負担の増嵩に注視しながら、合併特例事業債の発行期限も視野に入れた中で「歳入に見合う歳出」を基本とし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滋賀県東近江市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令和５年度は、基金全体で寄附金及び基金利子等を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上昇、社会保障関係費の増加、公共施設の大規模修繕や更新、合併事業特例債の発行期限の到来等、歳出増加の要因が多く、基金の取崩しにより残高減少が見込まれる。「歳入に見合った歳出」を基本とし、一般行政経費の節減や普通建設事業の精査等により、基金繰入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みんなで育むまちづくり基金：市民との協働による「うるおいとにぎわいのまちづくり」を進めることを目的とする。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東近江市の発展を願い、東近江市を応援しようとする個人及び団体からの寄附金を財源として、寄附者の意向を反映した事業を推進することにより、個性豊かで活力に満ちた地域の創造に資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百万円の増額となった。令和５年度中の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前年度の積立額である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・公共施設整備基金：令和５年度の温泉貸付金元利収入、墓地永代使用料及び基金利子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百万円を積立てしたが、取崩しはなかった。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利子や寄附金等を積立てし、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一部事業に充当するために取崩しした。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公共施設整備基金：今後不足する施設更新費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に備えて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百万円を目途に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が合併して誕生した当市では公共施設の数が多く、その維持管理にかかる経費は建物の経年劣化により増加傾向であり、大規模改修などの大型の普通建設事業も控えている。また、不安定な景気の影響による歳入の減収や不測の財政支出など年度間の財源不足に備えるため、施設の更新計画を管理しつつ、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％相当を目途に積立てを行う。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地方債の償還額について、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のピーク以降は減少傾向であり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段階的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減少していく予定だが、普通会計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の歳出における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公債費比率は高い水準が続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く見込み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であるため、計画的な返済を行うための確実かつ有利な基金運用に努める。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53058314</v>
      </c>
      <c r="BO4" s="449"/>
      <c r="BP4" s="449"/>
      <c r="BQ4" s="449"/>
      <c r="BR4" s="449"/>
      <c r="BS4" s="449"/>
      <c r="BT4" s="449"/>
      <c r="BU4" s="450"/>
      <c r="BV4" s="448">
        <v>53629671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51275948</v>
      </c>
      <c r="BO5" s="420"/>
      <c r="BP5" s="420"/>
      <c r="BQ5" s="420"/>
      <c r="BR5" s="420"/>
      <c r="BS5" s="420"/>
      <c r="BT5" s="420"/>
      <c r="BU5" s="421"/>
      <c r="BV5" s="419">
        <v>51949730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88.2</v>
      </c>
      <c r="CU5" s="417"/>
      <c r="CV5" s="417"/>
      <c r="CW5" s="417"/>
      <c r="CX5" s="417"/>
      <c r="CY5" s="417"/>
      <c r="CZ5" s="417"/>
      <c r="DA5" s="418"/>
      <c r="DB5" s="416">
        <v>85.7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1782366</v>
      </c>
      <c r="BO6" s="420"/>
      <c r="BP6" s="420"/>
      <c r="BQ6" s="420"/>
      <c r="BR6" s="420"/>
      <c r="BS6" s="420"/>
      <c r="BT6" s="420"/>
      <c r="BU6" s="421"/>
      <c r="BV6" s="419">
        <v>1679941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87.3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238909</v>
      </c>
      <c r="BO7" s="420"/>
      <c r="BP7" s="420"/>
      <c r="BQ7" s="420"/>
      <c r="BR7" s="420"/>
      <c r="BS7" s="420"/>
      <c r="BT7" s="420"/>
      <c r="BU7" s="421"/>
      <c r="BV7" s="419">
        <v>208795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31544854</v>
      </c>
      <c r="CU7" s="420"/>
      <c r="CV7" s="420"/>
      <c r="CW7" s="420"/>
      <c r="CX7" s="420"/>
      <c r="CY7" s="420"/>
      <c r="CZ7" s="420"/>
      <c r="DA7" s="421"/>
      <c r="DB7" s="419">
        <v>31140241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1543457</v>
      </c>
      <c r="BO8" s="420"/>
      <c r="BP8" s="420"/>
      <c r="BQ8" s="420"/>
      <c r="BR8" s="420"/>
      <c r="BS8" s="420"/>
      <c r="BT8" s="420"/>
      <c r="BU8" s="421"/>
      <c r="BV8" s="419">
        <v>1471146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112819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72311</v>
      </c>
      <c r="BO9" s="420"/>
      <c r="BP9" s="420"/>
      <c r="BQ9" s="420"/>
      <c r="BR9" s="420"/>
      <c r="BS9" s="420"/>
      <c r="BT9" s="420"/>
      <c r="BU9" s="421"/>
      <c r="BV9" s="419">
        <v>-665201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v>
      </c>
      <c r="CU9" s="417"/>
      <c r="CV9" s="417"/>
      <c r="CW9" s="417"/>
      <c r="CX9" s="417"/>
      <c r="CY9" s="417"/>
      <c r="CZ9" s="417"/>
      <c r="DA9" s="418"/>
      <c r="DB9" s="416">
        <v>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114180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9888</v>
      </c>
      <c r="BO10" s="420"/>
      <c r="BP10" s="420"/>
      <c r="BQ10" s="420"/>
      <c r="BR10" s="420"/>
      <c r="BS10" s="420"/>
      <c r="BT10" s="420"/>
      <c r="BU10" s="421"/>
      <c r="BV10" s="419">
        <v>1361129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112064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107310</v>
      </c>
      <c r="S13" s="507"/>
      <c r="T13" s="507"/>
      <c r="U13" s="507"/>
      <c r="V13" s="508"/>
      <c r="W13" s="509" t="s">
        <v>131</v>
      </c>
      <c r="X13" s="405"/>
      <c r="Y13" s="405"/>
      <c r="Z13" s="405"/>
      <c r="AA13" s="405"/>
      <c r="AB13" s="406"/>
      <c r="AC13" s="372">
        <v>2134</v>
      </c>
      <c r="AD13" s="373"/>
      <c r="AE13" s="373"/>
      <c r="AF13" s="373"/>
      <c r="AG13" s="374"/>
      <c r="AH13" s="372">
        <v>2412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-817801</v>
      </c>
      <c r="BO13" s="420"/>
      <c r="BP13" s="420"/>
      <c r="BQ13" s="420"/>
      <c r="BR13" s="420"/>
      <c r="BS13" s="420"/>
      <c r="BT13" s="420"/>
      <c r="BU13" s="421"/>
      <c r="BV13" s="419">
        <v>695928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7.3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112586</v>
      </c>
      <c r="S14" s="507"/>
      <c r="T14" s="507"/>
      <c r="U14" s="507"/>
      <c r="V14" s="508"/>
      <c r="W14" s="510"/>
      <c r="X14" s="408"/>
      <c r="Y14" s="408"/>
      <c r="Z14" s="408"/>
      <c r="AA14" s="408"/>
      <c r="AB14" s="409"/>
      <c r="AC14" s="499">
        <v>4</v>
      </c>
      <c r="AD14" s="500"/>
      <c r="AE14" s="500"/>
      <c r="AF14" s="500"/>
      <c r="AG14" s="501"/>
      <c r="AH14" s="499">
        <v>4.3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108162</v>
      </c>
      <c r="S15" s="507"/>
      <c r="T15" s="507"/>
      <c r="U15" s="507"/>
      <c r="V15" s="508"/>
      <c r="W15" s="509" t="s">
        <v>137</v>
      </c>
      <c r="X15" s="405"/>
      <c r="Y15" s="405"/>
      <c r="Z15" s="405"/>
      <c r="AA15" s="405"/>
      <c r="AB15" s="406"/>
      <c r="AC15" s="372">
        <v>21979</v>
      </c>
      <c r="AD15" s="373"/>
      <c r="AE15" s="373"/>
      <c r="AF15" s="373"/>
      <c r="AG15" s="374"/>
      <c r="AH15" s="372">
        <v>22910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16604850</v>
      </c>
      <c r="BO15" s="449"/>
      <c r="BP15" s="449"/>
      <c r="BQ15" s="449"/>
      <c r="BR15" s="449"/>
      <c r="BS15" s="449"/>
      <c r="BT15" s="449"/>
      <c r="BU15" s="450"/>
      <c r="BV15" s="448">
        <v>15814600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41.1</v>
      </c>
      <c r="AD16" s="500"/>
      <c r="AE16" s="500"/>
      <c r="AF16" s="500"/>
      <c r="AG16" s="501"/>
      <c r="AH16" s="499">
        <v>41.1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26812808</v>
      </c>
      <c r="BO16" s="420"/>
      <c r="BP16" s="420"/>
      <c r="BQ16" s="420"/>
      <c r="BR16" s="420"/>
      <c r="BS16" s="420"/>
      <c r="BT16" s="420"/>
      <c r="BU16" s="421"/>
      <c r="BV16" s="419">
        <v>26334916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29308</v>
      </c>
      <c r="AD17" s="373"/>
      <c r="AE17" s="373"/>
      <c r="AF17" s="373"/>
      <c r="AG17" s="374"/>
      <c r="AH17" s="372">
        <v>30457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21080779</v>
      </c>
      <c r="BO17" s="420"/>
      <c r="BP17" s="420"/>
      <c r="BQ17" s="420"/>
      <c r="BR17" s="420"/>
      <c r="BS17" s="420"/>
      <c r="BT17" s="420"/>
      <c r="BU17" s="421"/>
      <c r="BV17" s="419">
        <v>20035139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388.37</v>
      </c>
      <c r="M18" s="472"/>
      <c r="N18" s="472"/>
      <c r="O18" s="472"/>
      <c r="P18" s="472"/>
      <c r="Q18" s="472"/>
      <c r="R18" s="473"/>
      <c r="S18" s="473"/>
      <c r="T18" s="473"/>
      <c r="U18" s="473"/>
      <c r="V18" s="474"/>
      <c r="W18" s="490"/>
      <c r="X18" s="491"/>
      <c r="Y18" s="491"/>
      <c r="Z18" s="491"/>
      <c r="AA18" s="491"/>
      <c r="AB18" s="515"/>
      <c r="AC18" s="389">
        <v>54.9</v>
      </c>
      <c r="AD18" s="390"/>
      <c r="AE18" s="390"/>
      <c r="AF18" s="390"/>
      <c r="AG18" s="475"/>
      <c r="AH18" s="389">
        <v>54.6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27757259</v>
      </c>
      <c r="BO18" s="420"/>
      <c r="BP18" s="420"/>
      <c r="BQ18" s="420"/>
      <c r="BR18" s="420"/>
      <c r="BS18" s="420"/>
      <c r="BT18" s="420"/>
      <c r="BU18" s="421"/>
      <c r="BV18" s="419">
        <v>27791435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37903541</v>
      </c>
      <c r="BO19" s="420"/>
      <c r="BP19" s="420"/>
      <c r="BQ19" s="420"/>
      <c r="BR19" s="420"/>
      <c r="BS19" s="420"/>
      <c r="BT19" s="420"/>
      <c r="BU19" s="421"/>
      <c r="BV19" s="419">
        <v>37332892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42899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44103787</v>
      </c>
      <c r="BO22" s="449"/>
      <c r="BP22" s="449"/>
      <c r="BQ22" s="449"/>
      <c r="BR22" s="449"/>
      <c r="BS22" s="449"/>
      <c r="BT22" s="449"/>
      <c r="BU22" s="450"/>
      <c r="BV22" s="448">
        <v>48093628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19577859</v>
      </c>
      <c r="BO23" s="420"/>
      <c r="BP23" s="420"/>
      <c r="BQ23" s="420"/>
      <c r="BR23" s="420"/>
      <c r="BS23" s="420"/>
      <c r="BT23" s="420"/>
      <c r="BU23" s="421"/>
      <c r="BV23" s="419">
        <v>21494260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887</v>
      </c>
      <c r="AI24" s="373"/>
      <c r="AJ24" s="373"/>
      <c r="AK24" s="373"/>
      <c r="AL24" s="374"/>
      <c r="AM24" s="372">
        <v>2649469</v>
      </c>
      <c r="AN24" s="373"/>
      <c r="AO24" s="373"/>
      <c r="AP24" s="373"/>
      <c r="AQ24" s="373"/>
      <c r="AR24" s="374"/>
      <c r="AS24" s="372">
        <v>2987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24290635</v>
      </c>
      <c r="BO24" s="420"/>
      <c r="BP24" s="420"/>
      <c r="BQ24" s="420"/>
      <c r="BR24" s="420"/>
      <c r="BS24" s="420"/>
      <c r="BT24" s="420"/>
      <c r="BU24" s="421"/>
      <c r="BV24" s="419">
        <v>26332345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7500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12429028</v>
      </c>
      <c r="BO25" s="449"/>
      <c r="BP25" s="449"/>
      <c r="BQ25" s="449"/>
      <c r="BR25" s="449"/>
      <c r="BS25" s="449"/>
      <c r="BT25" s="449"/>
      <c r="BU25" s="450"/>
      <c r="BV25" s="448">
        <v>9087604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7000</v>
      </c>
      <c r="R26" s="373"/>
      <c r="S26" s="373"/>
      <c r="T26" s="373"/>
      <c r="U26" s="373"/>
      <c r="V26" s="374"/>
      <c r="W26" s="462"/>
      <c r="X26" s="399"/>
      <c r="Y26" s="400"/>
      <c r="Z26" s="375" t="s">
        <v>168</v>
      </c>
      <c r="AA26" s="430"/>
      <c r="AB26" s="430"/>
      <c r="AC26" s="430"/>
      <c r="AD26" s="430"/>
      <c r="AE26" s="430"/>
      <c r="AF26" s="430"/>
      <c r="AG26" s="431"/>
      <c r="AH26" s="372">
        <v>23</v>
      </c>
      <c r="AI26" s="373"/>
      <c r="AJ26" s="373"/>
      <c r="AK26" s="373"/>
      <c r="AL26" s="374"/>
      <c r="AM26" s="372">
        <v>61525</v>
      </c>
      <c r="AN26" s="373"/>
      <c r="AO26" s="373"/>
      <c r="AP26" s="373"/>
      <c r="AQ26" s="373"/>
      <c r="AR26" s="374"/>
      <c r="AS26" s="372">
        <v>2675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4600</v>
      </c>
      <c r="R27" s="373"/>
      <c r="S27" s="373"/>
      <c r="T27" s="373"/>
      <c r="U27" s="373"/>
      <c r="V27" s="374"/>
      <c r="W27" s="462"/>
      <c r="X27" s="399"/>
      <c r="Y27" s="400"/>
      <c r="Z27" s="375" t="s">
        <v>171</v>
      </c>
      <c r="AA27" s="376"/>
      <c r="AB27" s="376"/>
      <c r="AC27" s="376"/>
      <c r="AD27" s="376"/>
      <c r="AE27" s="376"/>
      <c r="AF27" s="376"/>
      <c r="AG27" s="377"/>
      <c r="AH27" s="372">
        <v>40</v>
      </c>
      <c r="AI27" s="373"/>
      <c r="AJ27" s="373"/>
      <c r="AK27" s="373"/>
      <c r="AL27" s="374"/>
      <c r="AM27" s="372">
        <v>137240</v>
      </c>
      <c r="AN27" s="373"/>
      <c r="AO27" s="373"/>
      <c r="AP27" s="373"/>
      <c r="AQ27" s="373"/>
      <c r="AR27" s="374"/>
      <c r="AS27" s="372">
        <v>3431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1487535</v>
      </c>
      <c r="BO27" s="454"/>
      <c r="BP27" s="454"/>
      <c r="BQ27" s="454"/>
      <c r="BR27" s="454"/>
      <c r="BS27" s="454"/>
      <c r="BT27" s="454"/>
      <c r="BU27" s="455"/>
      <c r="BV27" s="453">
        <v>1481402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6703931</v>
      </c>
      <c r="BO28" s="449"/>
      <c r="BP28" s="449"/>
      <c r="BQ28" s="449"/>
      <c r="BR28" s="449"/>
      <c r="BS28" s="449"/>
      <c r="BT28" s="449"/>
      <c r="BU28" s="450"/>
      <c r="BV28" s="448">
        <v>7594043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23</v>
      </c>
      <c r="M29" s="373"/>
      <c r="N29" s="373"/>
      <c r="O29" s="373"/>
      <c r="P29" s="374"/>
      <c r="Q29" s="372">
        <v>3700</v>
      </c>
      <c r="R29" s="373"/>
      <c r="S29" s="373"/>
      <c r="T29" s="373"/>
      <c r="U29" s="373"/>
      <c r="V29" s="374"/>
      <c r="W29" s="463"/>
      <c r="X29" s="464"/>
      <c r="Y29" s="465"/>
      <c r="Z29" s="375" t="s">
        <v>177</v>
      </c>
      <c r="AA29" s="376"/>
      <c r="AB29" s="376"/>
      <c r="AC29" s="376"/>
      <c r="AD29" s="376"/>
      <c r="AE29" s="376"/>
      <c r="AF29" s="376"/>
      <c r="AG29" s="377"/>
      <c r="AH29" s="372">
        <v>927</v>
      </c>
      <c r="AI29" s="373"/>
      <c r="AJ29" s="373"/>
      <c r="AK29" s="373"/>
      <c r="AL29" s="374"/>
      <c r="AM29" s="372">
        <v>2786709</v>
      </c>
      <c r="AN29" s="373"/>
      <c r="AO29" s="373"/>
      <c r="AP29" s="373"/>
      <c r="AQ29" s="373"/>
      <c r="AR29" s="374"/>
      <c r="AS29" s="372">
        <v>3006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6196812</v>
      </c>
      <c r="BO29" s="420"/>
      <c r="BP29" s="420"/>
      <c r="BQ29" s="420"/>
      <c r="BR29" s="420"/>
      <c r="BS29" s="420"/>
      <c r="BT29" s="420"/>
      <c r="BU29" s="421"/>
      <c r="BV29" s="419">
        <v>6388494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13557057</v>
      </c>
      <c r="BO30" s="454"/>
      <c r="BP30" s="454"/>
      <c r="BQ30" s="454"/>
      <c r="BR30" s="454"/>
      <c r="BS30" s="454"/>
      <c r="BT30" s="454"/>
      <c r="BU30" s="455"/>
      <c r="BV30" s="453">
        <v>13064728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東近江行政組合（一般会計）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愛の田園振興公社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国民健康保険（施設勘定）特別会計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IF('各会計、関係団体の財政状況及び健全化判断比率'!B36="","",'各会計、関係団体の財政状況及び健全化判断比率'!B36)</f>
        <v>公設地方卸売市場特別会計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東近江行政組合（救急医療特別会計）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東近江市土地開発公社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八日市布引ライフ組合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東近江市地域振興事業団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中部清掃組合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東近江ケーブルネットワーク</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愛知郡広域行政組合（一般会計）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東近江あぐりステーション</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愛知郡広域行政組合（水道事業会計）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いろは</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滋賀県市町村職員研修センター</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滋賀県後期高齢者医療広域連合（一般会計）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滋賀県後期高齢者医療広域連合（後期高齢者医療特別会計）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GuZNBqkmkqZ7sH397pPkpmE9O66zBy3TTvz9es0g6WTUghI0I7VIK2QxARjqFo6nzV8XTVu1ZBl6TAViiQa1A==" saltValue="vhkMXNLbDR6DWHzaPzjD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17698592</v>
      </c>
      <c r="S5" s="677"/>
      <c r="T5" s="677"/>
      <c r="U5" s="677"/>
      <c r="V5" s="677"/>
      <c r="W5" s="677"/>
      <c r="X5" s="677"/>
      <c r="Y5" s="702"/>
      <c r="Z5" s="715">
        <v>33.4</v>
      </c>
      <c r="AA5" s="715"/>
      <c r="AB5" s="715"/>
      <c r="AC5" s="715"/>
      <c r="AD5" s="716">
        <v>17182873</v>
      </c>
      <c r="AE5" s="716"/>
      <c r="AF5" s="716"/>
      <c r="AG5" s="716"/>
      <c r="AH5" s="716"/>
      <c r="AI5" s="716"/>
      <c r="AJ5" s="716"/>
      <c r="AK5" s="716"/>
      <c r="AL5" s="703">
        <v>55.1</v>
      </c>
      <c r="AM5" s="685"/>
      <c r="AN5" s="685"/>
      <c r="AO5" s="704"/>
      <c r="AP5" s="679" t="s">
        <v>216</v>
      </c>
      <c r="AQ5" s="680"/>
      <c r="AR5" s="680"/>
      <c r="AS5" s="680"/>
      <c r="AT5" s="680"/>
      <c r="AU5" s="680"/>
      <c r="AV5" s="680"/>
      <c r="AW5" s="680"/>
      <c r="AX5" s="680"/>
      <c r="AY5" s="680"/>
      <c r="AZ5" s="680"/>
      <c r="BA5" s="680"/>
      <c r="BB5" s="680"/>
      <c r="BC5" s="680"/>
      <c r="BD5" s="680"/>
      <c r="BE5" s="680"/>
      <c r="BF5" s="681"/>
      <c r="BG5" s="621">
        <v>17173327</v>
      </c>
      <c r="BH5" s="622"/>
      <c r="BI5" s="622"/>
      <c r="BJ5" s="622"/>
      <c r="BK5" s="622"/>
      <c r="BL5" s="622"/>
      <c r="BM5" s="622"/>
      <c r="BN5" s="623"/>
      <c r="BO5" s="659">
        <v>97</v>
      </c>
      <c r="BP5" s="659"/>
      <c r="BQ5" s="659"/>
      <c r="BR5" s="659"/>
      <c r="BS5" s="660">
        <v>246848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372212</v>
      </c>
      <c r="S6" s="622"/>
      <c r="T6" s="622"/>
      <c r="U6" s="622"/>
      <c r="V6" s="622"/>
      <c r="W6" s="622"/>
      <c r="X6" s="622"/>
      <c r="Y6" s="623"/>
      <c r="Z6" s="659">
        <v>0.7</v>
      </c>
      <c r="AA6" s="659"/>
      <c r="AB6" s="659"/>
      <c r="AC6" s="659"/>
      <c r="AD6" s="660">
        <v>372212</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17173327</v>
      </c>
      <c r="BH6" s="622"/>
      <c r="BI6" s="622"/>
      <c r="BJ6" s="622"/>
      <c r="BK6" s="622"/>
      <c r="BL6" s="622"/>
      <c r="BM6" s="622"/>
      <c r="BN6" s="623"/>
      <c r="BO6" s="659">
        <v>97</v>
      </c>
      <c r="BP6" s="659"/>
      <c r="BQ6" s="659"/>
      <c r="BR6" s="659"/>
      <c r="BS6" s="660">
        <v>246848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265326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265236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7042</v>
      </c>
      <c r="S7" s="622"/>
      <c r="T7" s="622"/>
      <c r="U7" s="622"/>
      <c r="V7" s="622"/>
      <c r="W7" s="622"/>
      <c r="X7" s="622"/>
      <c r="Y7" s="623"/>
      <c r="Z7" s="659">
        <v>0</v>
      </c>
      <c r="AA7" s="659"/>
      <c r="AB7" s="659"/>
      <c r="AC7" s="659"/>
      <c r="AD7" s="660">
        <v>7042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7149428</v>
      </c>
      <c r="BH7" s="622"/>
      <c r="BI7" s="622"/>
      <c r="BJ7" s="622"/>
      <c r="BK7" s="622"/>
      <c r="BL7" s="622"/>
      <c r="BM7" s="622"/>
      <c r="BN7" s="623"/>
      <c r="BO7" s="659">
        <v>40.4</v>
      </c>
      <c r="BP7" s="659"/>
      <c r="BQ7" s="659"/>
      <c r="BR7" s="659"/>
      <c r="BS7" s="660">
        <v>246848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6767113</v>
      </c>
      <c r="CS7" s="622"/>
      <c r="CT7" s="622"/>
      <c r="CU7" s="622"/>
      <c r="CV7" s="622"/>
      <c r="CW7" s="622"/>
      <c r="CX7" s="622"/>
      <c r="CY7" s="623"/>
      <c r="CZ7" s="659">
        <v>13.2</v>
      </c>
      <c r="DA7" s="659"/>
      <c r="DB7" s="659"/>
      <c r="DC7" s="659"/>
      <c r="DD7" s="627">
        <v>952952</v>
      </c>
      <c r="DE7" s="622"/>
      <c r="DF7" s="622"/>
      <c r="DG7" s="622"/>
      <c r="DH7" s="622"/>
      <c r="DI7" s="622"/>
      <c r="DJ7" s="622"/>
      <c r="DK7" s="622"/>
      <c r="DL7" s="622"/>
      <c r="DM7" s="622"/>
      <c r="DN7" s="622"/>
      <c r="DO7" s="622"/>
      <c r="DP7" s="623"/>
      <c r="DQ7" s="627">
        <v>4515844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100694</v>
      </c>
      <c r="S8" s="622"/>
      <c r="T8" s="622"/>
      <c r="U8" s="622"/>
      <c r="V8" s="622"/>
      <c r="W8" s="622"/>
      <c r="X8" s="622"/>
      <c r="Y8" s="623"/>
      <c r="Z8" s="659">
        <v>0.2</v>
      </c>
      <c r="AA8" s="659"/>
      <c r="AB8" s="659"/>
      <c r="AC8" s="659"/>
      <c r="AD8" s="660">
        <v>100694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210835</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19834489</v>
      </c>
      <c r="CS8" s="622"/>
      <c r="CT8" s="622"/>
      <c r="CU8" s="622"/>
      <c r="CV8" s="622"/>
      <c r="CW8" s="622"/>
      <c r="CX8" s="622"/>
      <c r="CY8" s="623"/>
      <c r="CZ8" s="659">
        <v>38.700000000000003</v>
      </c>
      <c r="DA8" s="659"/>
      <c r="DB8" s="659"/>
      <c r="DC8" s="659"/>
      <c r="DD8" s="627">
        <v>335134</v>
      </c>
      <c r="DE8" s="622"/>
      <c r="DF8" s="622"/>
      <c r="DG8" s="622"/>
      <c r="DH8" s="622"/>
      <c r="DI8" s="622"/>
      <c r="DJ8" s="622"/>
      <c r="DK8" s="622"/>
      <c r="DL8" s="622"/>
      <c r="DM8" s="622"/>
      <c r="DN8" s="622"/>
      <c r="DO8" s="622"/>
      <c r="DP8" s="623"/>
      <c r="DQ8" s="627">
        <v>11038334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110583</v>
      </c>
      <c r="S9" s="622"/>
      <c r="T9" s="622"/>
      <c r="U9" s="622"/>
      <c r="V9" s="622"/>
      <c r="W9" s="622"/>
      <c r="X9" s="622"/>
      <c r="Y9" s="623"/>
      <c r="Z9" s="659">
        <v>0.2</v>
      </c>
      <c r="AA9" s="659"/>
      <c r="AB9" s="659"/>
      <c r="AC9" s="659"/>
      <c r="AD9" s="660">
        <v>110583</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5664995</v>
      </c>
      <c r="BH9" s="622"/>
      <c r="BI9" s="622"/>
      <c r="BJ9" s="622"/>
      <c r="BK9" s="622"/>
      <c r="BL9" s="622"/>
      <c r="BM9" s="622"/>
      <c r="BN9" s="623"/>
      <c r="BO9" s="659">
        <v>32</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4623647</v>
      </c>
      <c r="CS9" s="622"/>
      <c r="CT9" s="622"/>
      <c r="CU9" s="622"/>
      <c r="CV9" s="622"/>
      <c r="CW9" s="622"/>
      <c r="CX9" s="622"/>
      <c r="CY9" s="623"/>
      <c r="CZ9" s="659">
        <v>9</v>
      </c>
      <c r="DA9" s="659"/>
      <c r="DB9" s="659"/>
      <c r="DC9" s="659"/>
      <c r="DD9" s="627">
        <v>2569</v>
      </c>
      <c r="DE9" s="622"/>
      <c r="DF9" s="622"/>
      <c r="DG9" s="622"/>
      <c r="DH9" s="622"/>
      <c r="DI9" s="622"/>
      <c r="DJ9" s="622"/>
      <c r="DK9" s="622"/>
      <c r="DL9" s="622"/>
      <c r="DM9" s="622"/>
      <c r="DN9" s="622"/>
      <c r="DO9" s="622"/>
      <c r="DP9" s="623"/>
      <c r="DQ9" s="627">
        <v>4028462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326019</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84024</v>
      </c>
      <c r="CS10" s="622"/>
      <c r="CT10" s="622"/>
      <c r="CU10" s="622"/>
      <c r="CV10" s="622"/>
      <c r="CW10" s="622"/>
      <c r="CX10" s="622"/>
      <c r="CY10" s="623"/>
      <c r="CZ10" s="659">
        <v>0.2</v>
      </c>
      <c r="DA10" s="659"/>
      <c r="DB10" s="659"/>
      <c r="DC10" s="659"/>
      <c r="DD10" s="627">
        <v>1969</v>
      </c>
      <c r="DE10" s="622"/>
      <c r="DF10" s="622"/>
      <c r="DG10" s="622"/>
      <c r="DH10" s="622"/>
      <c r="DI10" s="622"/>
      <c r="DJ10" s="622"/>
      <c r="DK10" s="622"/>
      <c r="DL10" s="622"/>
      <c r="DM10" s="622"/>
      <c r="DN10" s="622"/>
      <c r="DO10" s="622"/>
      <c r="DP10" s="623"/>
      <c r="DQ10" s="627">
        <v>79670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2619327</v>
      </c>
      <c r="S11" s="622"/>
      <c r="T11" s="622"/>
      <c r="U11" s="622"/>
      <c r="V11" s="622"/>
      <c r="W11" s="622"/>
      <c r="X11" s="622"/>
      <c r="Y11" s="623"/>
      <c r="Z11" s="624">
        <v>4.9000000000000004</v>
      </c>
      <c r="AA11" s="625"/>
      <c r="AB11" s="625"/>
      <c r="AC11" s="626"/>
      <c r="AD11" s="627">
        <v>2619327</v>
      </c>
      <c r="AE11" s="622"/>
      <c r="AF11" s="622"/>
      <c r="AG11" s="622"/>
      <c r="AH11" s="622"/>
      <c r="AI11" s="622"/>
      <c r="AJ11" s="622"/>
      <c r="AK11" s="623"/>
      <c r="AL11" s="624">
        <v>8.4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947579</v>
      </c>
      <c r="BH11" s="622"/>
      <c r="BI11" s="622"/>
      <c r="BJ11" s="622"/>
      <c r="BK11" s="622"/>
      <c r="BL11" s="622"/>
      <c r="BM11" s="622"/>
      <c r="BN11" s="623"/>
      <c r="BO11" s="659">
        <v>5.4</v>
      </c>
      <c r="BP11" s="659"/>
      <c r="BQ11" s="659"/>
      <c r="BR11" s="659"/>
      <c r="BS11" s="660">
        <v>246848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2231232</v>
      </c>
      <c r="CS11" s="622"/>
      <c r="CT11" s="622"/>
      <c r="CU11" s="622"/>
      <c r="CV11" s="622"/>
      <c r="CW11" s="622"/>
      <c r="CX11" s="622"/>
      <c r="CY11" s="623"/>
      <c r="CZ11" s="659">
        <v>4.4000000000000004</v>
      </c>
      <c r="DA11" s="659"/>
      <c r="DB11" s="659"/>
      <c r="DC11" s="659"/>
      <c r="DD11" s="627">
        <v>280535</v>
      </c>
      <c r="DE11" s="622"/>
      <c r="DF11" s="622"/>
      <c r="DG11" s="622"/>
      <c r="DH11" s="622"/>
      <c r="DI11" s="622"/>
      <c r="DJ11" s="622"/>
      <c r="DK11" s="622"/>
      <c r="DL11" s="622"/>
      <c r="DM11" s="622"/>
      <c r="DN11" s="622"/>
      <c r="DO11" s="622"/>
      <c r="DP11" s="623"/>
      <c r="DQ11" s="627">
        <v>1497912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27481</v>
      </c>
      <c r="S12" s="622"/>
      <c r="T12" s="622"/>
      <c r="U12" s="622"/>
      <c r="V12" s="622"/>
      <c r="W12" s="622"/>
      <c r="X12" s="622"/>
      <c r="Y12" s="623"/>
      <c r="Z12" s="659">
        <v>0.1</v>
      </c>
      <c r="AA12" s="659"/>
      <c r="AB12" s="659"/>
      <c r="AC12" s="659"/>
      <c r="AD12" s="660">
        <v>27481</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8767546</v>
      </c>
      <c r="BH12" s="622"/>
      <c r="BI12" s="622"/>
      <c r="BJ12" s="622"/>
      <c r="BK12" s="622"/>
      <c r="BL12" s="622"/>
      <c r="BM12" s="622"/>
      <c r="BN12" s="623"/>
      <c r="BO12" s="659">
        <v>49.5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1266115</v>
      </c>
      <c r="CS12" s="622"/>
      <c r="CT12" s="622"/>
      <c r="CU12" s="622"/>
      <c r="CV12" s="622"/>
      <c r="CW12" s="622"/>
      <c r="CX12" s="622"/>
      <c r="CY12" s="623"/>
      <c r="CZ12" s="659">
        <v>2.5</v>
      </c>
      <c r="DA12" s="659"/>
      <c r="DB12" s="659"/>
      <c r="DC12" s="659"/>
      <c r="DD12" s="627">
        <v>41723</v>
      </c>
      <c r="DE12" s="622"/>
      <c r="DF12" s="622"/>
      <c r="DG12" s="622"/>
      <c r="DH12" s="622"/>
      <c r="DI12" s="622"/>
      <c r="DJ12" s="622"/>
      <c r="DK12" s="622"/>
      <c r="DL12" s="622"/>
      <c r="DM12" s="622"/>
      <c r="DN12" s="622"/>
      <c r="DO12" s="622"/>
      <c r="DP12" s="623"/>
      <c r="DQ12" s="627">
        <v>1036375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8757741</v>
      </c>
      <c r="BH13" s="622"/>
      <c r="BI13" s="622"/>
      <c r="BJ13" s="622"/>
      <c r="BK13" s="622"/>
      <c r="BL13" s="622"/>
      <c r="BM13" s="622"/>
      <c r="BN13" s="623"/>
      <c r="BO13" s="659">
        <v>49.5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3275052</v>
      </c>
      <c r="CS13" s="622"/>
      <c r="CT13" s="622"/>
      <c r="CU13" s="622"/>
      <c r="CV13" s="622"/>
      <c r="CW13" s="622"/>
      <c r="CX13" s="622"/>
      <c r="CY13" s="623"/>
      <c r="CZ13" s="659">
        <v>6.4</v>
      </c>
      <c r="DA13" s="659"/>
      <c r="DB13" s="659"/>
      <c r="DC13" s="659"/>
      <c r="DD13" s="627">
        <v>1170298</v>
      </c>
      <c r="DE13" s="622"/>
      <c r="DF13" s="622"/>
      <c r="DG13" s="622"/>
      <c r="DH13" s="622"/>
      <c r="DI13" s="622"/>
      <c r="DJ13" s="622"/>
      <c r="DK13" s="622"/>
      <c r="DL13" s="622"/>
      <c r="DM13" s="622"/>
      <c r="DN13" s="622"/>
      <c r="DO13" s="622"/>
      <c r="DP13" s="623"/>
      <c r="DQ13" s="627">
        <v>2236453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5357</v>
      </c>
      <c r="S14" s="622"/>
      <c r="T14" s="622"/>
      <c r="U14" s="622"/>
      <c r="V14" s="622"/>
      <c r="W14" s="622"/>
      <c r="X14" s="622"/>
      <c r="Y14" s="623"/>
      <c r="Z14" s="659">
        <v>0</v>
      </c>
      <c r="AA14" s="659"/>
      <c r="AB14" s="659"/>
      <c r="AC14" s="659"/>
      <c r="AD14" s="660">
        <v>5357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476286</v>
      </c>
      <c r="BH14" s="622"/>
      <c r="BI14" s="622"/>
      <c r="BJ14" s="622"/>
      <c r="BK14" s="622"/>
      <c r="BL14" s="622"/>
      <c r="BM14" s="622"/>
      <c r="BN14" s="623"/>
      <c r="BO14" s="659">
        <v>2.7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1591196</v>
      </c>
      <c r="CS14" s="622"/>
      <c r="CT14" s="622"/>
      <c r="CU14" s="622"/>
      <c r="CV14" s="622"/>
      <c r="CW14" s="622"/>
      <c r="CX14" s="622"/>
      <c r="CY14" s="623"/>
      <c r="CZ14" s="659">
        <v>3.1</v>
      </c>
      <c r="DA14" s="659"/>
      <c r="DB14" s="659"/>
      <c r="DC14" s="659"/>
      <c r="DD14" s="627">
        <v>19872</v>
      </c>
      <c r="DE14" s="622"/>
      <c r="DF14" s="622"/>
      <c r="DG14" s="622"/>
      <c r="DH14" s="622"/>
      <c r="DI14" s="622"/>
      <c r="DJ14" s="622"/>
      <c r="DK14" s="622"/>
      <c r="DL14" s="622"/>
      <c r="DM14" s="622"/>
      <c r="DN14" s="622"/>
      <c r="DO14" s="622"/>
      <c r="DP14" s="623"/>
      <c r="DQ14" s="627">
        <v>1545034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780067</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5620729</v>
      </c>
      <c r="CS15" s="622"/>
      <c r="CT15" s="622"/>
      <c r="CU15" s="622"/>
      <c r="CV15" s="622"/>
      <c r="CW15" s="622"/>
      <c r="CX15" s="622"/>
      <c r="CY15" s="623"/>
      <c r="CZ15" s="659">
        <v>11</v>
      </c>
      <c r="DA15" s="659"/>
      <c r="DB15" s="659"/>
      <c r="DC15" s="659"/>
      <c r="DD15" s="627">
        <v>802718</v>
      </c>
      <c r="DE15" s="622"/>
      <c r="DF15" s="622"/>
      <c r="DG15" s="622"/>
      <c r="DH15" s="622"/>
      <c r="DI15" s="622"/>
      <c r="DJ15" s="622"/>
      <c r="DK15" s="622"/>
      <c r="DL15" s="622"/>
      <c r="DM15" s="622"/>
      <c r="DN15" s="622"/>
      <c r="DO15" s="622"/>
      <c r="DP15" s="623"/>
      <c r="DQ15" s="627">
        <v>4190076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63971</v>
      </c>
      <c r="S16" s="622"/>
      <c r="T16" s="622"/>
      <c r="U16" s="622"/>
      <c r="V16" s="622"/>
      <c r="W16" s="622"/>
      <c r="X16" s="622"/>
      <c r="Y16" s="623"/>
      <c r="Z16" s="659">
        <v>0.1</v>
      </c>
      <c r="AA16" s="659"/>
      <c r="AB16" s="659"/>
      <c r="AC16" s="659"/>
      <c r="AD16" s="660">
        <v>63971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17656</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13262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299931</v>
      </c>
      <c r="S17" s="622"/>
      <c r="T17" s="622"/>
      <c r="U17" s="622"/>
      <c r="V17" s="622"/>
      <c r="W17" s="622"/>
      <c r="X17" s="622"/>
      <c r="Y17" s="623"/>
      <c r="Z17" s="659">
        <v>0.6</v>
      </c>
      <c r="AA17" s="659"/>
      <c r="AB17" s="659"/>
      <c r="AC17" s="659"/>
      <c r="AD17" s="660">
        <v>299931</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5699369</v>
      </c>
      <c r="CS17" s="622"/>
      <c r="CT17" s="622"/>
      <c r="CU17" s="622"/>
      <c r="CV17" s="622"/>
      <c r="CW17" s="622"/>
      <c r="CX17" s="622"/>
      <c r="CY17" s="623"/>
      <c r="CZ17" s="659">
        <v>11.1</v>
      </c>
      <c r="DA17" s="659"/>
      <c r="DB17" s="659"/>
      <c r="DC17" s="659"/>
      <c r="DD17" s="627" t="s">
        <v>122</v>
      </c>
      <c r="DE17" s="622"/>
      <c r="DF17" s="622"/>
      <c r="DG17" s="622"/>
      <c r="DH17" s="622"/>
      <c r="DI17" s="622"/>
      <c r="DJ17" s="622"/>
      <c r="DK17" s="622"/>
      <c r="DL17" s="622"/>
      <c r="DM17" s="622"/>
      <c r="DN17" s="622"/>
      <c r="DO17" s="622"/>
      <c r="DP17" s="623"/>
      <c r="DQ17" s="627">
        <v>5674517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147178</v>
      </c>
      <c r="S18" s="622"/>
      <c r="T18" s="622"/>
      <c r="U18" s="622"/>
      <c r="V18" s="622"/>
      <c r="W18" s="622"/>
      <c r="X18" s="622"/>
      <c r="Y18" s="623"/>
      <c r="Z18" s="659">
        <v>0.3</v>
      </c>
      <c r="AA18" s="659"/>
      <c r="AB18" s="659"/>
      <c r="AC18" s="659"/>
      <c r="AD18" s="660">
        <v>147178</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122293</v>
      </c>
      <c r="S19" s="622"/>
      <c r="T19" s="622"/>
      <c r="U19" s="622"/>
      <c r="V19" s="622"/>
      <c r="W19" s="622"/>
      <c r="X19" s="622"/>
      <c r="Y19" s="623"/>
      <c r="Z19" s="659">
        <v>0.2</v>
      </c>
      <c r="AA19" s="659"/>
      <c r="AB19" s="659"/>
      <c r="AC19" s="659"/>
      <c r="AD19" s="660">
        <v>122293</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525265</v>
      </c>
      <c r="BH19" s="622"/>
      <c r="BI19" s="622"/>
      <c r="BJ19" s="622"/>
      <c r="BK19" s="622"/>
      <c r="BL19" s="622"/>
      <c r="BM19" s="622"/>
      <c r="BN19" s="623"/>
      <c r="BO19" s="659">
        <v>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24885</v>
      </c>
      <c r="S20" s="622"/>
      <c r="T20" s="622"/>
      <c r="U20" s="622"/>
      <c r="V20" s="622"/>
      <c r="W20" s="622"/>
      <c r="X20" s="622"/>
      <c r="Y20" s="623"/>
      <c r="Z20" s="659">
        <v>0</v>
      </c>
      <c r="AA20" s="659"/>
      <c r="AB20" s="659"/>
      <c r="AC20" s="659"/>
      <c r="AD20" s="660">
        <v>24885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525265</v>
      </c>
      <c r="BH20" s="622"/>
      <c r="BI20" s="622"/>
      <c r="BJ20" s="622"/>
      <c r="BK20" s="622"/>
      <c r="BL20" s="622"/>
      <c r="BM20" s="622"/>
      <c r="BN20" s="623"/>
      <c r="BO20" s="659">
        <v>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51275948</v>
      </c>
      <c r="CS20" s="622"/>
      <c r="CT20" s="622"/>
      <c r="CU20" s="622"/>
      <c r="CV20" s="622"/>
      <c r="CW20" s="622"/>
      <c r="CX20" s="622"/>
      <c r="CY20" s="623"/>
      <c r="CZ20" s="659">
        <v>100</v>
      </c>
      <c r="DA20" s="659"/>
      <c r="DB20" s="659"/>
      <c r="DC20" s="659"/>
      <c r="DD20" s="627">
        <v>3607770</v>
      </c>
      <c r="DE20" s="622"/>
      <c r="DF20" s="622"/>
      <c r="DG20" s="622"/>
      <c r="DH20" s="622"/>
      <c r="DI20" s="622"/>
      <c r="DJ20" s="622"/>
      <c r="DK20" s="622"/>
      <c r="DL20" s="622"/>
      <c r="DM20" s="622"/>
      <c r="DN20" s="622"/>
      <c r="DO20" s="622"/>
      <c r="DP20" s="623"/>
      <c r="DQ20" s="627">
        <v>36121175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11663435</v>
      </c>
      <c r="S21" s="622"/>
      <c r="T21" s="622"/>
      <c r="U21" s="622"/>
      <c r="V21" s="622"/>
      <c r="W21" s="622"/>
      <c r="X21" s="622"/>
      <c r="Y21" s="623"/>
      <c r="Z21" s="659">
        <v>22</v>
      </c>
      <c r="AA21" s="659"/>
      <c r="AB21" s="659"/>
      <c r="AC21" s="659"/>
      <c r="AD21" s="660">
        <v>10207673</v>
      </c>
      <c r="AE21" s="660"/>
      <c r="AF21" s="660"/>
      <c r="AG21" s="660"/>
      <c r="AH21" s="660"/>
      <c r="AI21" s="660"/>
      <c r="AJ21" s="660"/>
      <c r="AK21" s="660"/>
      <c r="AL21" s="624">
        <v>32.700000000000003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9546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10207673</v>
      </c>
      <c r="S22" s="622"/>
      <c r="T22" s="622"/>
      <c r="U22" s="622"/>
      <c r="V22" s="622"/>
      <c r="W22" s="622"/>
      <c r="X22" s="622"/>
      <c r="Y22" s="623"/>
      <c r="Z22" s="659">
        <v>19.2</v>
      </c>
      <c r="AA22" s="659"/>
      <c r="AB22" s="659"/>
      <c r="AC22" s="659"/>
      <c r="AD22" s="660">
        <v>10207673</v>
      </c>
      <c r="AE22" s="660"/>
      <c r="AF22" s="660"/>
      <c r="AG22" s="660"/>
      <c r="AH22" s="660"/>
      <c r="AI22" s="660"/>
      <c r="AJ22" s="660"/>
      <c r="AK22" s="660"/>
      <c r="AL22" s="624">
        <v>32.700000000000003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1455762</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515719</v>
      </c>
      <c r="BH23" s="622"/>
      <c r="BI23" s="622"/>
      <c r="BJ23" s="622"/>
      <c r="BK23" s="622"/>
      <c r="BL23" s="622"/>
      <c r="BM23" s="622"/>
      <c r="BN23" s="623"/>
      <c r="BO23" s="659">
        <v>2.9</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26174116</v>
      </c>
      <c r="CS24" s="677"/>
      <c r="CT24" s="677"/>
      <c r="CU24" s="677"/>
      <c r="CV24" s="677"/>
      <c r="CW24" s="677"/>
      <c r="CX24" s="677"/>
      <c r="CY24" s="702"/>
      <c r="CZ24" s="703">
        <v>51</v>
      </c>
      <c r="DA24" s="685"/>
      <c r="DB24" s="685"/>
      <c r="DC24" s="705"/>
      <c r="DD24" s="701">
        <v>18282431</v>
      </c>
      <c r="DE24" s="677"/>
      <c r="DF24" s="677"/>
      <c r="DG24" s="677"/>
      <c r="DH24" s="677"/>
      <c r="DI24" s="677"/>
      <c r="DJ24" s="677"/>
      <c r="DK24" s="702"/>
      <c r="DL24" s="701">
        <v>16722796</v>
      </c>
      <c r="DM24" s="677"/>
      <c r="DN24" s="677"/>
      <c r="DO24" s="677"/>
      <c r="DP24" s="677"/>
      <c r="DQ24" s="677"/>
      <c r="DR24" s="677"/>
      <c r="DS24" s="677"/>
      <c r="DT24" s="677"/>
      <c r="DU24" s="677"/>
      <c r="DV24" s="702"/>
      <c r="DW24" s="703">
        <v>53.2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33115803</v>
      </c>
      <c r="S25" s="622"/>
      <c r="T25" s="622"/>
      <c r="U25" s="622"/>
      <c r="V25" s="622"/>
      <c r="W25" s="622"/>
      <c r="X25" s="622"/>
      <c r="Y25" s="623"/>
      <c r="Z25" s="659">
        <v>62.4</v>
      </c>
      <c r="AA25" s="659"/>
      <c r="AB25" s="659"/>
      <c r="AC25" s="659"/>
      <c r="AD25" s="660">
        <v>31144322</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8995558</v>
      </c>
      <c r="CS25" s="634"/>
      <c r="CT25" s="634"/>
      <c r="CU25" s="634"/>
      <c r="CV25" s="634"/>
      <c r="CW25" s="634"/>
      <c r="CX25" s="634"/>
      <c r="CY25" s="635"/>
      <c r="CZ25" s="624">
        <v>17.5</v>
      </c>
      <c r="DA25" s="636"/>
      <c r="DB25" s="636"/>
      <c r="DC25" s="637"/>
      <c r="DD25" s="627">
        <v>8137217</v>
      </c>
      <c r="DE25" s="634"/>
      <c r="DF25" s="634"/>
      <c r="DG25" s="634"/>
      <c r="DH25" s="634"/>
      <c r="DI25" s="634"/>
      <c r="DJ25" s="634"/>
      <c r="DK25" s="635"/>
      <c r="DL25" s="627">
        <v>8015439</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9525</v>
      </c>
      <c r="S26" s="622"/>
      <c r="T26" s="622"/>
      <c r="U26" s="622"/>
      <c r="V26" s="622"/>
      <c r="W26" s="622"/>
      <c r="X26" s="622"/>
      <c r="Y26" s="623"/>
      <c r="Z26" s="659">
        <v>0</v>
      </c>
      <c r="AA26" s="659"/>
      <c r="AB26" s="659"/>
      <c r="AC26" s="659"/>
      <c r="AD26" s="660">
        <v>9525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6078289</v>
      </c>
      <c r="CS26" s="622"/>
      <c r="CT26" s="622"/>
      <c r="CU26" s="622"/>
      <c r="CV26" s="622"/>
      <c r="CW26" s="622"/>
      <c r="CX26" s="622"/>
      <c r="CY26" s="623"/>
      <c r="CZ26" s="624">
        <v>11.9</v>
      </c>
      <c r="DA26" s="636"/>
      <c r="DB26" s="636"/>
      <c r="DC26" s="637"/>
      <c r="DD26" s="627">
        <v>5377865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82829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17698592</v>
      </c>
      <c r="BH27" s="622"/>
      <c r="BI27" s="622"/>
      <c r="BJ27" s="622"/>
      <c r="BK27" s="622"/>
      <c r="BL27" s="622"/>
      <c r="BM27" s="622"/>
      <c r="BN27" s="623"/>
      <c r="BO27" s="659">
        <v>100</v>
      </c>
      <c r="BP27" s="659"/>
      <c r="BQ27" s="659"/>
      <c r="BR27" s="659"/>
      <c r="BS27" s="660">
        <v>246848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11479189</v>
      </c>
      <c r="CS27" s="634"/>
      <c r="CT27" s="634"/>
      <c r="CU27" s="634"/>
      <c r="CV27" s="634"/>
      <c r="CW27" s="634"/>
      <c r="CX27" s="634"/>
      <c r="CY27" s="635"/>
      <c r="CZ27" s="624">
        <v>22.4</v>
      </c>
      <c r="DA27" s="636"/>
      <c r="DB27" s="636"/>
      <c r="DC27" s="637"/>
      <c r="DD27" s="627">
        <v>4470697</v>
      </c>
      <c r="DE27" s="634"/>
      <c r="DF27" s="634"/>
      <c r="DG27" s="634"/>
      <c r="DH27" s="634"/>
      <c r="DI27" s="634"/>
      <c r="DJ27" s="634"/>
      <c r="DK27" s="635"/>
      <c r="DL27" s="627">
        <v>3032840</v>
      </c>
      <c r="DM27" s="634"/>
      <c r="DN27" s="634"/>
      <c r="DO27" s="634"/>
      <c r="DP27" s="634"/>
      <c r="DQ27" s="634"/>
      <c r="DR27" s="634"/>
      <c r="DS27" s="634"/>
      <c r="DT27" s="634"/>
      <c r="DU27" s="634"/>
      <c r="DV27" s="635"/>
      <c r="DW27" s="624">
        <v>9.6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398412</v>
      </c>
      <c r="S28" s="622"/>
      <c r="T28" s="622"/>
      <c r="U28" s="622"/>
      <c r="V28" s="622"/>
      <c r="W28" s="622"/>
      <c r="X28" s="622"/>
      <c r="Y28" s="623"/>
      <c r="Z28" s="659">
        <v>0.8</v>
      </c>
      <c r="AA28" s="659"/>
      <c r="AB28" s="659"/>
      <c r="AC28" s="659"/>
      <c r="AD28" s="660">
        <v>487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5699369</v>
      </c>
      <c r="CS28" s="622"/>
      <c r="CT28" s="622"/>
      <c r="CU28" s="622"/>
      <c r="CV28" s="622"/>
      <c r="CW28" s="622"/>
      <c r="CX28" s="622"/>
      <c r="CY28" s="623"/>
      <c r="CZ28" s="624">
        <v>11.1</v>
      </c>
      <c r="DA28" s="636"/>
      <c r="DB28" s="636"/>
      <c r="DC28" s="637"/>
      <c r="DD28" s="627">
        <v>5674517</v>
      </c>
      <c r="DE28" s="622"/>
      <c r="DF28" s="622"/>
      <c r="DG28" s="622"/>
      <c r="DH28" s="622"/>
      <c r="DI28" s="622"/>
      <c r="DJ28" s="622"/>
      <c r="DK28" s="623"/>
      <c r="DL28" s="627">
        <v>5674517</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69121</v>
      </c>
      <c r="S29" s="622"/>
      <c r="T29" s="622"/>
      <c r="U29" s="622"/>
      <c r="V29" s="622"/>
      <c r="W29" s="622"/>
      <c r="X29" s="622"/>
      <c r="Y29" s="623"/>
      <c r="Z29" s="659">
        <v>0.1</v>
      </c>
      <c r="AA29" s="659"/>
      <c r="AB29" s="659"/>
      <c r="AC29" s="659"/>
      <c r="AD29" s="660">
        <v>4437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5699366</v>
      </c>
      <c r="CS29" s="634"/>
      <c r="CT29" s="634"/>
      <c r="CU29" s="634"/>
      <c r="CV29" s="634"/>
      <c r="CW29" s="634"/>
      <c r="CX29" s="634"/>
      <c r="CY29" s="635"/>
      <c r="CZ29" s="624">
        <v>11.1</v>
      </c>
      <c r="DA29" s="636"/>
      <c r="DB29" s="636"/>
      <c r="DC29" s="637"/>
      <c r="DD29" s="627">
        <v>5674514</v>
      </c>
      <c r="DE29" s="634"/>
      <c r="DF29" s="634"/>
      <c r="DG29" s="634"/>
      <c r="DH29" s="634"/>
      <c r="DI29" s="634"/>
      <c r="DJ29" s="634"/>
      <c r="DK29" s="635"/>
      <c r="DL29" s="627">
        <v>5674514</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8244882</v>
      </c>
      <c r="S30" s="622"/>
      <c r="T30" s="622"/>
      <c r="U30" s="622"/>
      <c r="V30" s="622"/>
      <c r="W30" s="622"/>
      <c r="X30" s="622"/>
      <c r="Y30" s="623"/>
      <c r="Z30" s="659">
        <v>15.5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5561143</v>
      </c>
      <c r="CS30" s="622"/>
      <c r="CT30" s="622"/>
      <c r="CU30" s="622"/>
      <c r="CV30" s="622"/>
      <c r="CW30" s="622"/>
      <c r="CX30" s="622"/>
      <c r="CY30" s="623"/>
      <c r="CZ30" s="624">
        <v>10.8</v>
      </c>
      <c r="DA30" s="636"/>
      <c r="DB30" s="636"/>
      <c r="DC30" s="637"/>
      <c r="DD30" s="627">
        <v>5536291</v>
      </c>
      <c r="DE30" s="622"/>
      <c r="DF30" s="622"/>
      <c r="DG30" s="622"/>
      <c r="DH30" s="622"/>
      <c r="DI30" s="622"/>
      <c r="DJ30" s="622"/>
      <c r="DK30" s="623"/>
      <c r="DL30" s="627">
        <v>5536291</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98.9</v>
      </c>
      <c r="BN31" s="684"/>
      <c r="BO31" s="684"/>
      <c r="BP31" s="684"/>
      <c r="BQ31" s="686"/>
      <c r="BR31" s="683">
        <v>99.3</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138223</v>
      </c>
      <c r="CS31" s="634"/>
      <c r="CT31" s="634"/>
      <c r="CU31" s="634"/>
      <c r="CV31" s="634"/>
      <c r="CW31" s="634"/>
      <c r="CX31" s="634"/>
      <c r="CY31" s="635"/>
      <c r="CZ31" s="624">
        <v>0.3</v>
      </c>
      <c r="DA31" s="636"/>
      <c r="DB31" s="636"/>
      <c r="DC31" s="637"/>
      <c r="DD31" s="627">
        <v>138223</v>
      </c>
      <c r="DE31" s="634"/>
      <c r="DF31" s="634"/>
      <c r="DG31" s="634"/>
      <c r="DH31" s="634"/>
      <c r="DI31" s="634"/>
      <c r="DJ31" s="634"/>
      <c r="DK31" s="635"/>
      <c r="DL31" s="627">
        <v>138223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3656031</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v>
      </c>
      <c r="BH32" s="634"/>
      <c r="BI32" s="634"/>
      <c r="BJ32" s="634"/>
      <c r="BK32" s="634"/>
      <c r="BL32" s="634"/>
      <c r="BM32" s="625">
        <v>98.4</v>
      </c>
      <c r="BN32" s="634"/>
      <c r="BO32" s="634"/>
      <c r="BP32" s="634"/>
      <c r="BQ32" s="657"/>
      <c r="BR32" s="687">
        <v>99.2</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120485</v>
      </c>
      <c r="S33" s="622"/>
      <c r="T33" s="622"/>
      <c r="U33" s="622"/>
      <c r="V33" s="622"/>
      <c r="W33" s="622"/>
      <c r="X33" s="622"/>
      <c r="Y33" s="623"/>
      <c r="Z33" s="659">
        <v>0.2</v>
      </c>
      <c r="AA33" s="659"/>
      <c r="AB33" s="659"/>
      <c r="AC33" s="659"/>
      <c r="AD33" s="660">
        <v>27781</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99.5</v>
      </c>
      <c r="BN33" s="606"/>
      <c r="BO33" s="606"/>
      <c r="BP33" s="606"/>
      <c r="BQ33" s="669"/>
      <c r="BR33" s="682">
        <v>99.5</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21476406</v>
      </c>
      <c r="CS33" s="634"/>
      <c r="CT33" s="634"/>
      <c r="CU33" s="634"/>
      <c r="CV33" s="634"/>
      <c r="CW33" s="634"/>
      <c r="CX33" s="634"/>
      <c r="CY33" s="635"/>
      <c r="CZ33" s="624">
        <v>41.9</v>
      </c>
      <c r="DA33" s="636"/>
      <c r="DB33" s="636"/>
      <c r="DC33" s="637"/>
      <c r="DD33" s="627">
        <v>16377587</v>
      </c>
      <c r="DE33" s="634"/>
      <c r="DF33" s="634"/>
      <c r="DG33" s="634"/>
      <c r="DH33" s="634"/>
      <c r="DI33" s="634"/>
      <c r="DJ33" s="634"/>
      <c r="DK33" s="635"/>
      <c r="DL33" s="627">
        <v>11034463</v>
      </c>
      <c r="DM33" s="634"/>
      <c r="DN33" s="634"/>
      <c r="DO33" s="634"/>
      <c r="DP33" s="634"/>
      <c r="DQ33" s="634"/>
      <c r="DR33" s="634"/>
      <c r="DS33" s="634"/>
      <c r="DT33" s="634"/>
      <c r="DU33" s="634"/>
      <c r="DV33" s="635"/>
      <c r="DW33" s="624">
        <v>35.1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1055482</v>
      </c>
      <c r="S34" s="622"/>
      <c r="T34" s="622"/>
      <c r="U34" s="622"/>
      <c r="V34" s="622"/>
      <c r="W34" s="622"/>
      <c r="X34" s="622"/>
      <c r="Y34" s="623"/>
      <c r="Z34" s="659">
        <v>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7886873</v>
      </c>
      <c r="CS34" s="622"/>
      <c r="CT34" s="622"/>
      <c r="CU34" s="622"/>
      <c r="CV34" s="622"/>
      <c r="CW34" s="622"/>
      <c r="CX34" s="622"/>
      <c r="CY34" s="623"/>
      <c r="CZ34" s="624">
        <v>15.4</v>
      </c>
      <c r="DA34" s="636"/>
      <c r="DB34" s="636"/>
      <c r="DC34" s="637"/>
      <c r="DD34" s="627">
        <v>5509634</v>
      </c>
      <c r="DE34" s="622"/>
      <c r="DF34" s="622"/>
      <c r="DG34" s="622"/>
      <c r="DH34" s="622"/>
      <c r="DI34" s="622"/>
      <c r="DJ34" s="622"/>
      <c r="DK34" s="623"/>
      <c r="DL34" s="627">
        <v>4389840</v>
      </c>
      <c r="DM34" s="622"/>
      <c r="DN34" s="622"/>
      <c r="DO34" s="622"/>
      <c r="DP34" s="622"/>
      <c r="DQ34" s="622"/>
      <c r="DR34" s="622"/>
      <c r="DS34" s="622"/>
      <c r="DT34" s="622"/>
      <c r="DU34" s="622"/>
      <c r="DV34" s="623"/>
      <c r="DW34" s="624">
        <v>14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1690252</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191985</v>
      </c>
      <c r="CS35" s="634"/>
      <c r="CT35" s="634"/>
      <c r="CU35" s="634"/>
      <c r="CV35" s="634"/>
      <c r="CW35" s="634"/>
      <c r="CX35" s="634"/>
      <c r="CY35" s="635"/>
      <c r="CZ35" s="624">
        <v>0.4</v>
      </c>
      <c r="DA35" s="636"/>
      <c r="DB35" s="636"/>
      <c r="DC35" s="637"/>
      <c r="DD35" s="627">
        <v>173687</v>
      </c>
      <c r="DE35" s="634"/>
      <c r="DF35" s="634"/>
      <c r="DG35" s="634"/>
      <c r="DH35" s="634"/>
      <c r="DI35" s="634"/>
      <c r="DJ35" s="634"/>
      <c r="DK35" s="635"/>
      <c r="DL35" s="627">
        <v>119151</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1679941</v>
      </c>
      <c r="S36" s="622"/>
      <c r="T36" s="622"/>
      <c r="U36" s="622"/>
      <c r="V36" s="622"/>
      <c r="W36" s="622"/>
      <c r="X36" s="622"/>
      <c r="Y36" s="623"/>
      <c r="Z36" s="659">
        <v>3.2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5939374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37838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7053720</v>
      </c>
      <c r="CS36" s="622"/>
      <c r="CT36" s="622"/>
      <c r="CU36" s="622"/>
      <c r="CV36" s="622"/>
      <c r="CW36" s="622"/>
      <c r="CX36" s="622"/>
      <c r="CY36" s="623"/>
      <c r="CZ36" s="624">
        <v>13.8</v>
      </c>
      <c r="DA36" s="636"/>
      <c r="DB36" s="636"/>
      <c r="DC36" s="637"/>
      <c r="DD36" s="627">
        <v>6103051</v>
      </c>
      <c r="DE36" s="622"/>
      <c r="DF36" s="622"/>
      <c r="DG36" s="622"/>
      <c r="DH36" s="622"/>
      <c r="DI36" s="622"/>
      <c r="DJ36" s="622"/>
      <c r="DK36" s="623"/>
      <c r="DL36" s="627">
        <v>3292018</v>
      </c>
      <c r="DM36" s="622"/>
      <c r="DN36" s="622"/>
      <c r="DO36" s="622"/>
      <c r="DP36" s="622"/>
      <c r="DQ36" s="622"/>
      <c r="DR36" s="622"/>
      <c r="DS36" s="622"/>
      <c r="DT36" s="622"/>
      <c r="DU36" s="622"/>
      <c r="DV36" s="623"/>
      <c r="DW36" s="624">
        <v>10.5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1364249</v>
      </c>
      <c r="S37" s="622"/>
      <c r="T37" s="622"/>
      <c r="U37" s="622"/>
      <c r="V37" s="622"/>
      <c r="W37" s="622"/>
      <c r="X37" s="622"/>
      <c r="Y37" s="623"/>
      <c r="Z37" s="659">
        <v>2.6</v>
      </c>
      <c r="AA37" s="659"/>
      <c r="AB37" s="659"/>
      <c r="AC37" s="659"/>
      <c r="AD37" s="660">
        <v>19008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1756360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22644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2907050</v>
      </c>
      <c r="CS37" s="634"/>
      <c r="CT37" s="634"/>
      <c r="CU37" s="634"/>
      <c r="CV37" s="634"/>
      <c r="CW37" s="634"/>
      <c r="CX37" s="634"/>
      <c r="CY37" s="635"/>
      <c r="CZ37" s="624">
        <v>5.7</v>
      </c>
      <c r="DA37" s="636"/>
      <c r="DB37" s="636"/>
      <c r="DC37" s="637"/>
      <c r="DD37" s="627">
        <v>2904864</v>
      </c>
      <c r="DE37" s="634"/>
      <c r="DF37" s="634"/>
      <c r="DG37" s="634"/>
      <c r="DH37" s="634"/>
      <c r="DI37" s="634"/>
      <c r="DJ37" s="634"/>
      <c r="DK37" s="635"/>
      <c r="DL37" s="627">
        <v>2328850</v>
      </c>
      <c r="DM37" s="634"/>
      <c r="DN37" s="634"/>
      <c r="DO37" s="634"/>
      <c r="DP37" s="634"/>
      <c r="DQ37" s="634"/>
      <c r="DR37" s="634"/>
      <c r="DS37" s="634"/>
      <c r="DT37" s="634"/>
      <c r="DU37" s="634"/>
      <c r="DV37" s="635"/>
      <c r="DW37" s="624">
        <v>7.4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1571302</v>
      </c>
      <c r="S38" s="622"/>
      <c r="T38" s="622"/>
      <c r="U38" s="622"/>
      <c r="V38" s="622"/>
      <c r="W38" s="622"/>
      <c r="X38" s="622"/>
      <c r="Y38" s="623"/>
      <c r="Z38" s="659">
        <v>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266613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12695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4434045</v>
      </c>
      <c r="CS38" s="622"/>
      <c r="CT38" s="622"/>
      <c r="CU38" s="622"/>
      <c r="CV38" s="622"/>
      <c r="CW38" s="622"/>
      <c r="CX38" s="622"/>
      <c r="CY38" s="623"/>
      <c r="CZ38" s="624">
        <v>8.6</v>
      </c>
      <c r="DA38" s="636"/>
      <c r="DB38" s="636"/>
      <c r="DC38" s="637"/>
      <c r="DD38" s="627">
        <v>3786729</v>
      </c>
      <c r="DE38" s="622"/>
      <c r="DF38" s="622"/>
      <c r="DG38" s="622"/>
      <c r="DH38" s="622"/>
      <c r="DI38" s="622"/>
      <c r="DJ38" s="622"/>
      <c r="DK38" s="623"/>
      <c r="DL38" s="627">
        <v>3233454</v>
      </c>
      <c r="DM38" s="622"/>
      <c r="DN38" s="622"/>
      <c r="DO38" s="622"/>
      <c r="DP38" s="622"/>
      <c r="DQ38" s="622"/>
      <c r="DR38" s="622"/>
      <c r="DS38" s="622"/>
      <c r="DT38" s="622"/>
      <c r="DU38" s="622"/>
      <c r="DV38" s="623"/>
      <c r="DW38" s="624">
        <v>10.3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170474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19619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1100787</v>
      </c>
      <c r="CS39" s="634"/>
      <c r="CT39" s="634"/>
      <c r="CU39" s="634"/>
      <c r="CV39" s="634"/>
      <c r="CW39" s="634"/>
      <c r="CX39" s="634"/>
      <c r="CY39" s="635"/>
      <c r="CZ39" s="624">
        <v>2.1</v>
      </c>
      <c r="DA39" s="636"/>
      <c r="DB39" s="636"/>
      <c r="DC39" s="637"/>
      <c r="DD39" s="627">
        <v>2210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256402</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18546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808996</v>
      </c>
      <c r="CS40" s="622"/>
      <c r="CT40" s="622"/>
      <c r="CU40" s="622"/>
      <c r="CV40" s="622"/>
      <c r="CW40" s="622"/>
      <c r="CX40" s="622"/>
      <c r="CY40" s="623"/>
      <c r="CZ40" s="624">
        <v>1.6</v>
      </c>
      <c r="DA40" s="636"/>
      <c r="DB40" s="636"/>
      <c r="DC40" s="637"/>
      <c r="DD40" s="627">
        <v>802276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53058314</v>
      </c>
      <c r="S41" s="646"/>
      <c r="T41" s="646"/>
      <c r="U41" s="646"/>
      <c r="V41" s="646"/>
      <c r="W41" s="646"/>
      <c r="X41" s="646"/>
      <c r="Y41" s="649"/>
      <c r="Z41" s="650">
        <v>100</v>
      </c>
      <c r="AA41" s="650"/>
      <c r="AB41" s="650"/>
      <c r="AC41" s="650"/>
      <c r="AD41" s="651">
        <v>31205560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934834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2792547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3625426</v>
      </c>
      <c r="CS42" s="634"/>
      <c r="CT42" s="634"/>
      <c r="CU42" s="634"/>
      <c r="CV42" s="634"/>
      <c r="CW42" s="634"/>
      <c r="CX42" s="634"/>
      <c r="CY42" s="635"/>
      <c r="CZ42" s="624">
        <v>7.1</v>
      </c>
      <c r="DA42" s="636"/>
      <c r="DB42" s="636"/>
      <c r="DC42" s="637"/>
      <c r="DD42" s="627">
        <v>1461157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81460</v>
      </c>
      <c r="CS43" s="634"/>
      <c r="CT43" s="634"/>
      <c r="CU43" s="634"/>
      <c r="CV43" s="634"/>
      <c r="CW43" s="634"/>
      <c r="CX43" s="634"/>
      <c r="CY43" s="635"/>
      <c r="CZ43" s="624">
        <v>0.2</v>
      </c>
      <c r="DA43" s="636"/>
      <c r="DB43" s="636"/>
      <c r="DC43" s="637"/>
      <c r="DD43" s="627">
        <v>81460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3607770</v>
      </c>
      <c r="CS44" s="622"/>
      <c r="CT44" s="622"/>
      <c r="CU44" s="622"/>
      <c r="CV44" s="622"/>
      <c r="CW44" s="622"/>
      <c r="CX44" s="622"/>
      <c r="CY44" s="623"/>
      <c r="CZ44" s="624">
        <v>7</v>
      </c>
      <c r="DA44" s="625"/>
      <c r="DB44" s="625"/>
      <c r="DC44" s="626"/>
      <c r="DD44" s="627">
        <v>1447895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1469951</v>
      </c>
      <c r="CS45" s="634"/>
      <c r="CT45" s="634"/>
      <c r="CU45" s="634"/>
      <c r="CV45" s="634"/>
      <c r="CW45" s="634"/>
      <c r="CX45" s="634"/>
      <c r="CY45" s="635"/>
      <c r="CZ45" s="624">
        <v>2.9</v>
      </c>
      <c r="DA45" s="636"/>
      <c r="DB45" s="636"/>
      <c r="DC45" s="637"/>
      <c r="DD45" s="627">
        <v>136823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1988285</v>
      </c>
      <c r="CS46" s="622"/>
      <c r="CT46" s="622"/>
      <c r="CU46" s="622"/>
      <c r="CV46" s="622"/>
      <c r="CW46" s="622"/>
      <c r="CX46" s="622"/>
      <c r="CY46" s="623"/>
      <c r="CZ46" s="624">
        <v>3.9</v>
      </c>
      <c r="DA46" s="625"/>
      <c r="DB46" s="625"/>
      <c r="DC46" s="626"/>
      <c r="DD46" s="627">
        <v>1214224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17656</v>
      </c>
      <c r="CS47" s="634"/>
      <c r="CT47" s="634"/>
      <c r="CU47" s="634"/>
      <c r="CV47" s="634"/>
      <c r="CW47" s="634"/>
      <c r="CX47" s="634"/>
      <c r="CY47" s="635"/>
      <c r="CZ47" s="624">
        <v>0</v>
      </c>
      <c r="DA47" s="636"/>
      <c r="DB47" s="636"/>
      <c r="DC47" s="637"/>
      <c r="DD47" s="627">
        <v>13262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51275948</v>
      </c>
      <c r="CS49" s="606"/>
      <c r="CT49" s="606"/>
      <c r="CU49" s="606"/>
      <c r="CV49" s="606"/>
      <c r="CW49" s="606"/>
      <c r="CX49" s="606"/>
      <c r="CY49" s="607"/>
      <c r="CZ49" s="608">
        <v>100</v>
      </c>
      <c r="DA49" s="609"/>
      <c r="DB49" s="609"/>
      <c r="DC49" s="610"/>
      <c r="DD49" s="611">
        <v>36121175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woMdvjWwiwQGxZjEDHJeVO75b83eKw0Hlmi7cv9QzuY++smZC6vpFgE0tM7hxpXcy8iPfezoU/iXIjoFj/ywg==" saltValue="kg9cTavof0ho9R9OHtUL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53067</v>
      </c>
      <c r="R7" s="1103"/>
      <c r="S7" s="1103"/>
      <c r="T7" s="1103"/>
      <c r="U7" s="1103"/>
      <c r="V7" s="1103">
        <v>51285</v>
      </c>
      <c r="W7" s="1103"/>
      <c r="X7" s="1103"/>
      <c r="Y7" s="1103"/>
      <c r="Z7" s="1103"/>
      <c r="AA7" s="1103">
        <v>1782</v>
      </c>
      <c r="AB7" s="1103"/>
      <c r="AC7" s="1103"/>
      <c r="AD7" s="1103"/>
      <c r="AE7" s="1104"/>
      <c r="AF7" s="1105">
        <v>1543</v>
      </c>
      <c r="AG7" s="1106"/>
      <c r="AH7" s="1106"/>
      <c r="AI7" s="1106"/>
      <c r="AJ7" s="1107"/>
      <c r="AK7" s="1108" t="s">
        <v>551</v>
      </c>
      <c r="AL7" s="1109"/>
      <c r="AM7" s="1109"/>
      <c r="AN7" s="1109"/>
      <c r="AO7" s="1109"/>
      <c r="AP7" s="1109">
        <v>44104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6</v>
      </c>
      <c r="CI7" s="1097"/>
      <c r="CJ7" s="1097"/>
      <c r="CK7" s="1097"/>
      <c r="CL7" s="1098"/>
      <c r="CM7" s="1096">
        <v>183</v>
      </c>
      <c r="CN7" s="1097"/>
      <c r="CO7" s="1097"/>
      <c r="CP7" s="1097"/>
      <c r="CQ7" s="1098"/>
      <c r="CR7" s="1096">
        <v>100</v>
      </c>
      <c r="CS7" s="1097"/>
      <c r="CT7" s="1097"/>
      <c r="CU7" s="1097"/>
      <c r="CV7" s="1098"/>
      <c r="CW7" s="1096" t="s">
        <v>551</v>
      </c>
      <c r="CX7" s="1097"/>
      <c r="CY7" s="1097"/>
      <c r="CZ7" s="1097"/>
      <c r="DA7" s="1098"/>
      <c r="DB7" s="1096" t="s">
        <v>551</v>
      </c>
      <c r="DC7" s="1097"/>
      <c r="DD7" s="1097"/>
      <c r="DE7" s="1097"/>
      <c r="DF7" s="1098"/>
      <c r="DG7" s="1096" t="s">
        <v>551</v>
      </c>
      <c r="DH7" s="1097"/>
      <c r="DI7" s="1097"/>
      <c r="DJ7" s="1097"/>
      <c r="DK7" s="1098"/>
      <c r="DL7" s="1096" t="s">
        <v>551</v>
      </c>
      <c r="DM7" s="1097"/>
      <c r="DN7" s="1097"/>
      <c r="DO7" s="1097"/>
      <c r="DP7" s="1098"/>
      <c r="DQ7" s="1096" t="s">
        <v>551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v>21</v>
      </c>
      <c r="CI8" s="990"/>
      <c r="CJ8" s="990"/>
      <c r="CK8" s="990"/>
      <c r="CL8" s="991"/>
      <c r="CM8" s="989">
        <v>2234</v>
      </c>
      <c r="CN8" s="990"/>
      <c r="CO8" s="990"/>
      <c r="CP8" s="990"/>
      <c r="CQ8" s="991"/>
      <c r="CR8" s="989">
        <v>10</v>
      </c>
      <c r="CS8" s="990"/>
      <c r="CT8" s="990"/>
      <c r="CU8" s="990"/>
      <c r="CV8" s="991"/>
      <c r="CW8" s="989" t="s">
        <v>551</v>
      </c>
      <c r="CX8" s="990"/>
      <c r="CY8" s="990"/>
      <c r="CZ8" s="990"/>
      <c r="DA8" s="991"/>
      <c r="DB8" s="989">
        <v>8</v>
      </c>
      <c r="DC8" s="990"/>
      <c r="DD8" s="990"/>
      <c r="DE8" s="990"/>
      <c r="DF8" s="991"/>
      <c r="DG8" s="989" t="s">
        <v>551</v>
      </c>
      <c r="DH8" s="990"/>
      <c r="DI8" s="990"/>
      <c r="DJ8" s="990"/>
      <c r="DK8" s="991"/>
      <c r="DL8" s="989" t="s">
        <v>551</v>
      </c>
      <c r="DM8" s="990"/>
      <c r="DN8" s="990"/>
      <c r="DO8" s="990"/>
      <c r="DP8" s="991"/>
      <c r="DQ8" s="989" t="s">
        <v>551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-19</v>
      </c>
      <c r="CI9" s="990"/>
      <c r="CJ9" s="990"/>
      <c r="CK9" s="990"/>
      <c r="CL9" s="991"/>
      <c r="CM9" s="989">
        <v>250</v>
      </c>
      <c r="CN9" s="990"/>
      <c r="CO9" s="990"/>
      <c r="CP9" s="990"/>
      <c r="CQ9" s="991"/>
      <c r="CR9" s="989">
        <v>50</v>
      </c>
      <c r="CS9" s="990"/>
      <c r="CT9" s="990"/>
      <c r="CU9" s="990"/>
      <c r="CV9" s="991"/>
      <c r="CW9" s="989" t="s">
        <v>551</v>
      </c>
      <c r="CX9" s="990"/>
      <c r="CY9" s="990"/>
      <c r="CZ9" s="990"/>
      <c r="DA9" s="991"/>
      <c r="DB9" s="989" t="s">
        <v>551</v>
      </c>
      <c r="DC9" s="990"/>
      <c r="DD9" s="990"/>
      <c r="DE9" s="990"/>
      <c r="DF9" s="991"/>
      <c r="DG9" s="989" t="s">
        <v>551</v>
      </c>
      <c r="DH9" s="990"/>
      <c r="DI9" s="990"/>
      <c r="DJ9" s="990"/>
      <c r="DK9" s="991"/>
      <c r="DL9" s="989" t="s">
        <v>551</v>
      </c>
      <c r="DM9" s="990"/>
      <c r="DN9" s="990"/>
      <c r="DO9" s="990"/>
      <c r="DP9" s="991"/>
      <c r="DQ9" s="989" t="s">
        <v>551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72</v>
      </c>
      <c r="CI10" s="990"/>
      <c r="CJ10" s="990"/>
      <c r="CK10" s="990"/>
      <c r="CL10" s="991"/>
      <c r="CM10" s="989">
        <v>323</v>
      </c>
      <c r="CN10" s="990"/>
      <c r="CO10" s="990"/>
      <c r="CP10" s="990"/>
      <c r="CQ10" s="991"/>
      <c r="CR10" s="989">
        <v>10</v>
      </c>
      <c r="CS10" s="990"/>
      <c r="CT10" s="990"/>
      <c r="CU10" s="990"/>
      <c r="CV10" s="991"/>
      <c r="CW10" s="989" t="s">
        <v>551</v>
      </c>
      <c r="CX10" s="990"/>
      <c r="CY10" s="990"/>
      <c r="CZ10" s="990"/>
      <c r="DA10" s="991"/>
      <c r="DB10" s="989" t="s">
        <v>551</v>
      </c>
      <c r="DC10" s="990"/>
      <c r="DD10" s="990"/>
      <c r="DE10" s="990"/>
      <c r="DF10" s="991"/>
      <c r="DG10" s="989" t="s">
        <v>551</v>
      </c>
      <c r="DH10" s="990"/>
      <c r="DI10" s="990"/>
      <c r="DJ10" s="990"/>
      <c r="DK10" s="991"/>
      <c r="DL10" s="989">
        <v>1550</v>
      </c>
      <c r="DM10" s="990"/>
      <c r="DN10" s="990"/>
      <c r="DO10" s="990"/>
      <c r="DP10" s="991"/>
      <c r="DQ10" s="989">
        <v>155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3</v>
      </c>
      <c r="CI11" s="990"/>
      <c r="CJ11" s="990"/>
      <c r="CK11" s="990"/>
      <c r="CL11" s="991"/>
      <c r="CM11" s="989">
        <v>32</v>
      </c>
      <c r="CN11" s="990"/>
      <c r="CO11" s="990"/>
      <c r="CP11" s="990"/>
      <c r="CQ11" s="991"/>
      <c r="CR11" s="989">
        <v>10</v>
      </c>
      <c r="CS11" s="990"/>
      <c r="CT11" s="990"/>
      <c r="CU11" s="990"/>
      <c r="CV11" s="991"/>
      <c r="CW11" s="989">
        <v>20</v>
      </c>
      <c r="CX11" s="990"/>
      <c r="CY11" s="990"/>
      <c r="CZ11" s="990"/>
      <c r="DA11" s="991"/>
      <c r="DB11" s="989" t="s">
        <v>551</v>
      </c>
      <c r="DC11" s="990"/>
      <c r="DD11" s="990"/>
      <c r="DE11" s="990"/>
      <c r="DF11" s="991"/>
      <c r="DG11" s="989" t="s">
        <v>551</v>
      </c>
      <c r="DH11" s="990"/>
      <c r="DI11" s="990"/>
      <c r="DJ11" s="990"/>
      <c r="DK11" s="991"/>
      <c r="DL11" s="989" t="s">
        <v>551</v>
      </c>
      <c r="DM11" s="990"/>
      <c r="DN11" s="990"/>
      <c r="DO11" s="990"/>
      <c r="DP11" s="991"/>
      <c r="DQ11" s="989" t="s">
        <v>551</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572</v>
      </c>
      <c r="BT12" s="993"/>
      <c r="BU12" s="993"/>
      <c r="BV12" s="993"/>
      <c r="BW12" s="993"/>
      <c r="BX12" s="993"/>
      <c r="BY12" s="993"/>
      <c r="BZ12" s="993"/>
      <c r="CA12" s="993"/>
      <c r="CB12" s="993"/>
      <c r="CC12" s="993"/>
      <c r="CD12" s="993"/>
      <c r="CE12" s="993"/>
      <c r="CF12" s="993"/>
      <c r="CG12" s="1014"/>
      <c r="CH12" s="989" t="s">
        <v>573</v>
      </c>
      <c r="CI12" s="990"/>
      <c r="CJ12" s="990"/>
      <c r="CK12" s="990"/>
      <c r="CL12" s="991"/>
      <c r="CM12" s="989" t="s">
        <v>574</v>
      </c>
      <c r="CN12" s="990"/>
      <c r="CO12" s="990"/>
      <c r="CP12" s="990"/>
      <c r="CQ12" s="991"/>
      <c r="CR12" s="989">
        <v>0</v>
      </c>
      <c r="CS12" s="990"/>
      <c r="CT12" s="990"/>
      <c r="CU12" s="990"/>
      <c r="CV12" s="991"/>
      <c r="CW12" s="989" t="s">
        <v>551</v>
      </c>
      <c r="CX12" s="990"/>
      <c r="CY12" s="990"/>
      <c r="CZ12" s="990"/>
      <c r="DA12" s="991"/>
      <c r="DB12" s="989" t="s">
        <v>551</v>
      </c>
      <c r="DC12" s="990"/>
      <c r="DD12" s="990"/>
      <c r="DE12" s="990"/>
      <c r="DF12" s="991"/>
      <c r="DG12" s="989" t="s">
        <v>551</v>
      </c>
      <c r="DH12" s="990"/>
      <c r="DI12" s="990"/>
      <c r="DJ12" s="990"/>
      <c r="DK12" s="991"/>
      <c r="DL12" s="989" t="s">
        <v>551</v>
      </c>
      <c r="DM12" s="990"/>
      <c r="DN12" s="990"/>
      <c r="DO12" s="990"/>
      <c r="DP12" s="991"/>
      <c r="DQ12" s="989" t="s">
        <v>551</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53058</v>
      </c>
      <c r="R23" s="1061"/>
      <c r="S23" s="1061"/>
      <c r="T23" s="1061"/>
      <c r="U23" s="1061"/>
      <c r="V23" s="1061">
        <v>51276</v>
      </c>
      <c r="W23" s="1061"/>
      <c r="X23" s="1061"/>
      <c r="Y23" s="1061"/>
      <c r="Z23" s="1061"/>
      <c r="AA23" s="1061">
        <v>1782</v>
      </c>
      <c r="AB23" s="1061"/>
      <c r="AC23" s="1061"/>
      <c r="AD23" s="1061"/>
      <c r="AE23" s="1068"/>
      <c r="AF23" s="1069">
        <v>1543</v>
      </c>
      <c r="AG23" s="1061"/>
      <c r="AH23" s="1061"/>
      <c r="AI23" s="1061"/>
      <c r="AJ23" s="1070"/>
      <c r="AK23" s="1071"/>
      <c r="AL23" s="1072"/>
      <c r="AM23" s="1072"/>
      <c r="AN23" s="1072"/>
      <c r="AO23" s="1072"/>
      <c r="AP23" s="1061">
        <v>44104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10602</v>
      </c>
      <c r="R28" s="1051"/>
      <c r="S28" s="1051"/>
      <c r="T28" s="1051"/>
      <c r="U28" s="1051"/>
      <c r="V28" s="1051">
        <v>10564</v>
      </c>
      <c r="W28" s="1051"/>
      <c r="X28" s="1051"/>
      <c r="Y28" s="1051"/>
      <c r="Z28" s="1051"/>
      <c r="AA28" s="1051">
        <v>38</v>
      </c>
      <c r="AB28" s="1051"/>
      <c r="AC28" s="1051"/>
      <c r="AD28" s="1051"/>
      <c r="AE28" s="1052"/>
      <c r="AF28" s="1053">
        <v>38</v>
      </c>
      <c r="AG28" s="1051"/>
      <c r="AH28" s="1051"/>
      <c r="AI28" s="1051"/>
      <c r="AJ28" s="1054"/>
      <c r="AK28" s="1042">
        <v>792</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185</v>
      </c>
      <c r="R29" s="1039"/>
      <c r="S29" s="1039"/>
      <c r="T29" s="1039"/>
      <c r="U29" s="1039"/>
      <c r="V29" s="1039">
        <v>174</v>
      </c>
      <c r="W29" s="1039"/>
      <c r="X29" s="1039"/>
      <c r="Y29" s="1039"/>
      <c r="Z29" s="1039"/>
      <c r="AA29" s="1039">
        <v>11</v>
      </c>
      <c r="AB29" s="1039"/>
      <c r="AC29" s="1039"/>
      <c r="AD29" s="1039"/>
      <c r="AE29" s="1040"/>
      <c r="AF29" s="1035">
        <v>11</v>
      </c>
      <c r="AG29" s="1036"/>
      <c r="AH29" s="1036"/>
      <c r="AI29" s="1036"/>
      <c r="AJ29" s="1037"/>
      <c r="AK29" s="980">
        <v>145</v>
      </c>
      <c r="AL29" s="971"/>
      <c r="AM29" s="971"/>
      <c r="AN29" s="971"/>
      <c r="AO29" s="971"/>
      <c r="AP29" s="971">
        <v>1891</v>
      </c>
      <c r="AQ29" s="971"/>
      <c r="AR29" s="971"/>
      <c r="AS29" s="971"/>
      <c r="AT29" s="971"/>
      <c r="AU29" s="971">
        <v>1064</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8792</v>
      </c>
      <c r="R30" s="1039"/>
      <c r="S30" s="1039"/>
      <c r="T30" s="1039"/>
      <c r="U30" s="1039"/>
      <c r="V30" s="1039">
        <v>8605</v>
      </c>
      <c r="W30" s="1039"/>
      <c r="X30" s="1039"/>
      <c r="Y30" s="1039"/>
      <c r="Z30" s="1039"/>
      <c r="AA30" s="1039">
        <v>187</v>
      </c>
      <c r="AB30" s="1039"/>
      <c r="AC30" s="1039"/>
      <c r="AD30" s="1039"/>
      <c r="AE30" s="1040"/>
      <c r="AF30" s="1035">
        <v>187</v>
      </c>
      <c r="AG30" s="1036"/>
      <c r="AH30" s="1036"/>
      <c r="AI30" s="1036"/>
      <c r="AJ30" s="1037"/>
      <c r="AK30" s="980">
        <v>1280</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1423</v>
      </c>
      <c r="R31" s="1039"/>
      <c r="S31" s="1039"/>
      <c r="T31" s="1039"/>
      <c r="U31" s="1039"/>
      <c r="V31" s="1039">
        <v>1384</v>
      </c>
      <c r="W31" s="1039"/>
      <c r="X31" s="1039"/>
      <c r="Y31" s="1039"/>
      <c r="Z31" s="1039"/>
      <c r="AA31" s="1039">
        <v>39</v>
      </c>
      <c r="AB31" s="1039"/>
      <c r="AC31" s="1039"/>
      <c r="AD31" s="1039"/>
      <c r="AE31" s="1040"/>
      <c r="AF31" s="1035">
        <v>39</v>
      </c>
      <c r="AG31" s="1036"/>
      <c r="AH31" s="1036"/>
      <c r="AI31" s="1036"/>
      <c r="AJ31" s="1037"/>
      <c r="AK31" s="980">
        <v>288</v>
      </c>
      <c r="AL31" s="971"/>
      <c r="AM31" s="971"/>
      <c r="AN31" s="971"/>
      <c r="AO31" s="971"/>
      <c r="AP31" s="971" t="s">
        <v>551</v>
      </c>
      <c r="AQ31" s="971"/>
      <c r="AR31" s="971"/>
      <c r="AS31" s="971"/>
      <c r="AT31" s="971"/>
      <c r="AU31" s="971" t="s">
        <v>551</v>
      </c>
      <c r="AV31" s="971"/>
      <c r="AW31" s="971"/>
      <c r="AX31" s="971"/>
      <c r="AY31" s="971"/>
      <c r="AZ31" s="1041" t="s">
        <v>551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2105</v>
      </c>
      <c r="R32" s="1039"/>
      <c r="S32" s="1039"/>
      <c r="T32" s="1039"/>
      <c r="U32" s="1039"/>
      <c r="V32" s="1039">
        <v>1838</v>
      </c>
      <c r="W32" s="1039"/>
      <c r="X32" s="1039"/>
      <c r="Y32" s="1039"/>
      <c r="Z32" s="1039"/>
      <c r="AA32" s="1039">
        <v>267</v>
      </c>
      <c r="AB32" s="1039"/>
      <c r="AC32" s="1039"/>
      <c r="AD32" s="1039"/>
      <c r="AE32" s="1040"/>
      <c r="AF32" s="1035">
        <v>4296</v>
      </c>
      <c r="AG32" s="1036"/>
      <c r="AH32" s="1036"/>
      <c r="AI32" s="1036"/>
      <c r="AJ32" s="1037"/>
      <c r="AK32" s="980">
        <v>169</v>
      </c>
      <c r="AL32" s="971"/>
      <c r="AM32" s="971"/>
      <c r="AN32" s="971"/>
      <c r="AO32" s="971"/>
      <c r="AP32" s="971">
        <v>2783</v>
      </c>
      <c r="AQ32" s="971"/>
      <c r="AR32" s="971"/>
      <c r="AS32" s="971"/>
      <c r="AT32" s="971"/>
      <c r="AU32" s="971">
        <v>359</v>
      </c>
      <c r="AV32" s="971"/>
      <c r="AW32" s="971"/>
      <c r="AX32" s="971"/>
      <c r="AY32" s="971"/>
      <c r="AZ32" s="1041" t="s">
        <v>551</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148</v>
      </c>
      <c r="R33" s="1039"/>
      <c r="S33" s="1039"/>
      <c r="T33" s="1039"/>
      <c r="U33" s="1039"/>
      <c r="V33" s="1039">
        <v>140</v>
      </c>
      <c r="W33" s="1039"/>
      <c r="X33" s="1039"/>
      <c r="Y33" s="1039"/>
      <c r="Z33" s="1039"/>
      <c r="AA33" s="1039">
        <v>8</v>
      </c>
      <c r="AB33" s="1039"/>
      <c r="AC33" s="1039"/>
      <c r="AD33" s="1039"/>
      <c r="AE33" s="1040"/>
      <c r="AF33" s="1035">
        <v>74</v>
      </c>
      <c r="AG33" s="1036"/>
      <c r="AH33" s="1036"/>
      <c r="AI33" s="1036"/>
      <c r="AJ33" s="1037"/>
      <c r="AK33" s="980">
        <v>267</v>
      </c>
      <c r="AL33" s="971"/>
      <c r="AM33" s="971"/>
      <c r="AN33" s="971"/>
      <c r="AO33" s="971"/>
      <c r="AP33" s="971">
        <v>737</v>
      </c>
      <c r="AQ33" s="971"/>
      <c r="AR33" s="971"/>
      <c r="AS33" s="971"/>
      <c r="AT33" s="971"/>
      <c r="AU33" s="971">
        <v>726</v>
      </c>
      <c r="AV33" s="971"/>
      <c r="AW33" s="971"/>
      <c r="AX33" s="971"/>
      <c r="AY33" s="971"/>
      <c r="AZ33" s="1041" t="s">
        <v>551</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2690</v>
      </c>
      <c r="R34" s="1039"/>
      <c r="S34" s="1039"/>
      <c r="T34" s="1039"/>
      <c r="U34" s="1039"/>
      <c r="V34" s="1039">
        <v>2645</v>
      </c>
      <c r="W34" s="1039"/>
      <c r="X34" s="1039"/>
      <c r="Y34" s="1039"/>
      <c r="Z34" s="1039"/>
      <c r="AA34" s="1039">
        <v>45</v>
      </c>
      <c r="AB34" s="1039"/>
      <c r="AC34" s="1039"/>
      <c r="AD34" s="1039"/>
      <c r="AE34" s="1040"/>
      <c r="AF34" s="1035">
        <v>461</v>
      </c>
      <c r="AG34" s="1036"/>
      <c r="AH34" s="1036"/>
      <c r="AI34" s="1036"/>
      <c r="AJ34" s="1037"/>
      <c r="AK34" s="980">
        <v>1068</v>
      </c>
      <c r="AL34" s="971"/>
      <c r="AM34" s="971"/>
      <c r="AN34" s="971"/>
      <c r="AO34" s="971"/>
      <c r="AP34" s="971">
        <v>19855</v>
      </c>
      <c r="AQ34" s="971"/>
      <c r="AR34" s="971"/>
      <c r="AS34" s="971"/>
      <c r="AT34" s="971"/>
      <c r="AU34" s="971">
        <v>4150</v>
      </c>
      <c r="AV34" s="971"/>
      <c r="AW34" s="971"/>
      <c r="AX34" s="971"/>
      <c r="AY34" s="971"/>
      <c r="AZ34" s="1041" t="s">
        <v>551</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1052</v>
      </c>
      <c r="R35" s="1039"/>
      <c r="S35" s="1039"/>
      <c r="T35" s="1039"/>
      <c r="U35" s="1039"/>
      <c r="V35" s="1039">
        <v>1007</v>
      </c>
      <c r="W35" s="1039"/>
      <c r="X35" s="1039"/>
      <c r="Y35" s="1039"/>
      <c r="Z35" s="1039"/>
      <c r="AA35" s="1039">
        <v>45</v>
      </c>
      <c r="AB35" s="1039"/>
      <c r="AC35" s="1039"/>
      <c r="AD35" s="1039"/>
      <c r="AE35" s="1040"/>
      <c r="AF35" s="1035">
        <v>45</v>
      </c>
      <c r="AG35" s="1036"/>
      <c r="AH35" s="1036"/>
      <c r="AI35" s="1036"/>
      <c r="AJ35" s="1037"/>
      <c r="AK35" s="980">
        <v>673</v>
      </c>
      <c r="AL35" s="971"/>
      <c r="AM35" s="971"/>
      <c r="AN35" s="971"/>
      <c r="AO35" s="971"/>
      <c r="AP35" s="971">
        <v>2623</v>
      </c>
      <c r="AQ35" s="971"/>
      <c r="AR35" s="971"/>
      <c r="AS35" s="971"/>
      <c r="AT35" s="971"/>
      <c r="AU35" s="971">
        <v>2589</v>
      </c>
      <c r="AV35" s="971"/>
      <c r="AW35" s="971"/>
      <c r="AX35" s="971"/>
      <c r="AY35" s="971"/>
      <c r="AZ35" s="1041" t="s">
        <v>551</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42</v>
      </c>
      <c r="R36" s="1039"/>
      <c r="S36" s="1039"/>
      <c r="T36" s="1039"/>
      <c r="U36" s="1039"/>
      <c r="V36" s="1039">
        <v>41</v>
      </c>
      <c r="W36" s="1039"/>
      <c r="X36" s="1039"/>
      <c r="Y36" s="1039"/>
      <c r="Z36" s="1039"/>
      <c r="AA36" s="1039">
        <v>1</v>
      </c>
      <c r="AB36" s="1039"/>
      <c r="AC36" s="1039"/>
      <c r="AD36" s="1039"/>
      <c r="AE36" s="1040"/>
      <c r="AF36" s="1035">
        <v>1</v>
      </c>
      <c r="AG36" s="1036"/>
      <c r="AH36" s="1036"/>
      <c r="AI36" s="1036"/>
      <c r="AJ36" s="1037"/>
      <c r="AK36" s="980">
        <v>19</v>
      </c>
      <c r="AL36" s="971"/>
      <c r="AM36" s="971"/>
      <c r="AN36" s="971"/>
      <c r="AO36" s="971"/>
      <c r="AP36" s="971" t="s">
        <v>551</v>
      </c>
      <c r="AQ36" s="971"/>
      <c r="AR36" s="971"/>
      <c r="AS36" s="971"/>
      <c r="AT36" s="971"/>
      <c r="AU36" s="971" t="s">
        <v>551</v>
      </c>
      <c r="AV36" s="971"/>
      <c r="AW36" s="971"/>
      <c r="AX36" s="971"/>
      <c r="AY36" s="971"/>
      <c r="AZ36" s="1041" t="s">
        <v>551</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5152</v>
      </c>
      <c r="AG63" s="959"/>
      <c r="AH63" s="959"/>
      <c r="AI63" s="959"/>
      <c r="AJ63" s="1022"/>
      <c r="AK63" s="1023"/>
      <c r="AL63" s="963"/>
      <c r="AM63" s="963"/>
      <c r="AN63" s="963"/>
      <c r="AO63" s="963"/>
      <c r="AP63" s="959">
        <v>27889</v>
      </c>
      <c r="AQ63" s="959"/>
      <c r="AR63" s="959"/>
      <c r="AS63" s="959"/>
      <c r="AT63" s="959"/>
      <c r="AU63" s="959">
        <v>8888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3324</v>
      </c>
      <c r="R68" s="982"/>
      <c r="S68" s="982"/>
      <c r="T68" s="982"/>
      <c r="U68" s="982"/>
      <c r="V68" s="982">
        <v>3254</v>
      </c>
      <c r="W68" s="982"/>
      <c r="X68" s="982"/>
      <c r="Y68" s="982"/>
      <c r="Z68" s="982"/>
      <c r="AA68" s="982">
        <v>70</v>
      </c>
      <c r="AB68" s="982"/>
      <c r="AC68" s="982"/>
      <c r="AD68" s="982"/>
      <c r="AE68" s="982"/>
      <c r="AF68" s="982">
        <v>63</v>
      </c>
      <c r="AG68" s="982"/>
      <c r="AH68" s="982"/>
      <c r="AI68" s="982"/>
      <c r="AJ68" s="982"/>
      <c r="AK68" s="982">
        <v>113</v>
      </c>
      <c r="AL68" s="982"/>
      <c r="AM68" s="982"/>
      <c r="AN68" s="982"/>
      <c r="AO68" s="982"/>
      <c r="AP68" s="982">
        <v>1067</v>
      </c>
      <c r="AQ68" s="982"/>
      <c r="AR68" s="982"/>
      <c r="AS68" s="982"/>
      <c r="AT68" s="982"/>
      <c r="AU68" s="982">
        <v>485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185</v>
      </c>
      <c r="R69" s="971"/>
      <c r="S69" s="971"/>
      <c r="T69" s="971"/>
      <c r="U69" s="971"/>
      <c r="V69" s="971">
        <v>160</v>
      </c>
      <c r="W69" s="971"/>
      <c r="X69" s="971"/>
      <c r="Y69" s="971"/>
      <c r="Z69" s="971"/>
      <c r="AA69" s="971">
        <v>25</v>
      </c>
      <c r="AB69" s="971"/>
      <c r="AC69" s="971"/>
      <c r="AD69" s="971"/>
      <c r="AE69" s="971"/>
      <c r="AF69" s="971">
        <v>25</v>
      </c>
      <c r="AG69" s="971"/>
      <c r="AH69" s="971"/>
      <c r="AI69" s="971"/>
      <c r="AJ69" s="971"/>
      <c r="AK69" s="971" t="s">
        <v>551</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730</v>
      </c>
      <c r="R70" s="971"/>
      <c r="S70" s="971"/>
      <c r="T70" s="971"/>
      <c r="U70" s="971"/>
      <c r="V70" s="971">
        <v>707</v>
      </c>
      <c r="W70" s="971"/>
      <c r="X70" s="971"/>
      <c r="Y70" s="971"/>
      <c r="Z70" s="971"/>
      <c r="AA70" s="971">
        <v>23</v>
      </c>
      <c r="AB70" s="971"/>
      <c r="AC70" s="971"/>
      <c r="AD70" s="971"/>
      <c r="AE70" s="971"/>
      <c r="AF70" s="971">
        <v>23</v>
      </c>
      <c r="AG70" s="971"/>
      <c r="AH70" s="971"/>
      <c r="AI70" s="971"/>
      <c r="AJ70" s="971"/>
      <c r="AK70" s="971">
        <v>19</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1947</v>
      </c>
      <c r="R71" s="971"/>
      <c r="S71" s="971"/>
      <c r="T71" s="971"/>
      <c r="U71" s="971"/>
      <c r="V71" s="971">
        <v>1888</v>
      </c>
      <c r="W71" s="971"/>
      <c r="X71" s="971"/>
      <c r="Y71" s="971"/>
      <c r="Z71" s="971"/>
      <c r="AA71" s="971">
        <v>59</v>
      </c>
      <c r="AB71" s="971"/>
      <c r="AC71" s="971"/>
      <c r="AD71" s="971"/>
      <c r="AE71" s="971"/>
      <c r="AF71" s="971">
        <v>59</v>
      </c>
      <c r="AG71" s="971"/>
      <c r="AH71" s="971"/>
      <c r="AI71" s="971"/>
      <c r="AJ71" s="971"/>
      <c r="AK71" s="971">
        <v>3</v>
      </c>
      <c r="AL71" s="971"/>
      <c r="AM71" s="971"/>
      <c r="AN71" s="971"/>
      <c r="AO71" s="971"/>
      <c r="AP71" s="971">
        <v>132</v>
      </c>
      <c r="AQ71" s="971"/>
      <c r="AR71" s="971"/>
      <c r="AS71" s="971"/>
      <c r="AT71" s="971"/>
      <c r="AU71" s="971">
        <v>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66</v>
      </c>
      <c r="R72" s="971"/>
      <c r="S72" s="971"/>
      <c r="T72" s="971"/>
      <c r="U72" s="971"/>
      <c r="V72" s="971">
        <v>56</v>
      </c>
      <c r="W72" s="971"/>
      <c r="X72" s="971"/>
      <c r="Y72" s="971"/>
      <c r="Z72" s="971"/>
      <c r="AA72" s="971">
        <v>10</v>
      </c>
      <c r="AB72" s="971"/>
      <c r="AC72" s="971"/>
      <c r="AD72" s="971"/>
      <c r="AE72" s="971"/>
      <c r="AF72" s="971">
        <v>10</v>
      </c>
      <c r="AG72" s="971"/>
      <c r="AH72" s="971"/>
      <c r="AI72" s="971"/>
      <c r="AJ72" s="971"/>
      <c r="AK72" s="971" t="s">
        <v>551</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552</v>
      </c>
      <c r="R73" s="971"/>
      <c r="S73" s="971"/>
      <c r="T73" s="971"/>
      <c r="U73" s="971"/>
      <c r="V73" s="971">
        <v>469</v>
      </c>
      <c r="W73" s="971"/>
      <c r="X73" s="971"/>
      <c r="Y73" s="971"/>
      <c r="Z73" s="971"/>
      <c r="AA73" s="971">
        <v>84</v>
      </c>
      <c r="AB73" s="971"/>
      <c r="AC73" s="971"/>
      <c r="AD73" s="971"/>
      <c r="AE73" s="971"/>
      <c r="AF73" s="971">
        <v>84</v>
      </c>
      <c r="AG73" s="971"/>
      <c r="AH73" s="971"/>
      <c r="AI73" s="971"/>
      <c r="AJ73" s="971"/>
      <c r="AK73" s="971" t="s">
        <v>551</v>
      </c>
      <c r="AL73" s="971"/>
      <c r="AM73" s="971"/>
      <c r="AN73" s="971"/>
      <c r="AO73" s="971"/>
      <c r="AP73" s="971">
        <v>2075</v>
      </c>
      <c r="AQ73" s="971"/>
      <c r="AR73" s="971"/>
      <c r="AS73" s="971"/>
      <c r="AT73" s="971"/>
      <c r="AU73" s="971" t="s">
        <v>551</v>
      </c>
      <c r="AV73" s="971"/>
      <c r="AW73" s="971"/>
      <c r="AX73" s="971"/>
      <c r="AY73" s="971"/>
      <c r="AZ73" s="972" t="s">
        <v>560</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82</v>
      </c>
      <c r="R74" s="971"/>
      <c r="S74" s="971"/>
      <c r="T74" s="971"/>
      <c r="U74" s="971"/>
      <c r="V74" s="971">
        <v>76</v>
      </c>
      <c r="W74" s="971"/>
      <c r="X74" s="971"/>
      <c r="Y74" s="971"/>
      <c r="Z74" s="971"/>
      <c r="AA74" s="971">
        <v>6</v>
      </c>
      <c r="AB74" s="971"/>
      <c r="AC74" s="971"/>
      <c r="AD74" s="971"/>
      <c r="AE74" s="971"/>
      <c r="AF74" s="971">
        <v>6</v>
      </c>
      <c r="AG74" s="971"/>
      <c r="AH74" s="971"/>
      <c r="AI74" s="971"/>
      <c r="AJ74" s="971"/>
      <c r="AK74" s="971" t="s">
        <v>551</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184</v>
      </c>
      <c r="R75" s="979"/>
      <c r="S75" s="979"/>
      <c r="T75" s="979"/>
      <c r="U75" s="980"/>
      <c r="V75" s="981">
        <v>176</v>
      </c>
      <c r="W75" s="979"/>
      <c r="X75" s="979"/>
      <c r="Y75" s="979"/>
      <c r="Z75" s="980"/>
      <c r="AA75" s="981">
        <v>8</v>
      </c>
      <c r="AB75" s="979"/>
      <c r="AC75" s="979"/>
      <c r="AD75" s="979"/>
      <c r="AE75" s="980"/>
      <c r="AF75" s="981">
        <v>8</v>
      </c>
      <c r="AG75" s="979"/>
      <c r="AH75" s="979"/>
      <c r="AI75" s="979"/>
      <c r="AJ75" s="980"/>
      <c r="AK75" s="981" t="s">
        <v>551</v>
      </c>
      <c r="AL75" s="979"/>
      <c r="AM75" s="979"/>
      <c r="AN75" s="979"/>
      <c r="AO75" s="980"/>
      <c r="AP75" s="981" t="s">
        <v>551</v>
      </c>
      <c r="AQ75" s="979"/>
      <c r="AR75" s="979"/>
      <c r="AS75" s="979"/>
      <c r="AT75" s="980"/>
      <c r="AU75" s="981" t="s">
        <v>551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571</v>
      </c>
      <c r="C76" s="975"/>
      <c r="D76" s="975"/>
      <c r="E76" s="975"/>
      <c r="F76" s="975"/>
      <c r="G76" s="975"/>
      <c r="H76" s="975"/>
      <c r="I76" s="975"/>
      <c r="J76" s="975"/>
      <c r="K76" s="975"/>
      <c r="L76" s="975"/>
      <c r="M76" s="975"/>
      <c r="N76" s="975"/>
      <c r="O76" s="975"/>
      <c r="P76" s="976"/>
      <c r="Q76" s="978">
        <v>188612</v>
      </c>
      <c r="R76" s="979"/>
      <c r="S76" s="979"/>
      <c r="T76" s="979"/>
      <c r="U76" s="980"/>
      <c r="V76" s="981">
        <v>182940</v>
      </c>
      <c r="W76" s="979"/>
      <c r="X76" s="979"/>
      <c r="Y76" s="979"/>
      <c r="Z76" s="980"/>
      <c r="AA76" s="981">
        <v>5672</v>
      </c>
      <c r="AB76" s="979"/>
      <c r="AC76" s="979"/>
      <c r="AD76" s="979"/>
      <c r="AE76" s="980"/>
      <c r="AF76" s="981">
        <v>5672</v>
      </c>
      <c r="AG76" s="979"/>
      <c r="AH76" s="979"/>
      <c r="AI76" s="979"/>
      <c r="AJ76" s="980"/>
      <c r="AK76" s="981">
        <v>2011</v>
      </c>
      <c r="AL76" s="979"/>
      <c r="AM76" s="979"/>
      <c r="AN76" s="979"/>
      <c r="AO76" s="980"/>
      <c r="AP76" s="981" t="s">
        <v>551</v>
      </c>
      <c r="AQ76" s="979"/>
      <c r="AR76" s="979"/>
      <c r="AS76" s="979"/>
      <c r="AT76" s="980"/>
      <c r="AU76" s="981" t="s">
        <v>551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5950</v>
      </c>
      <c r="AG88" s="959"/>
      <c r="AH88" s="959"/>
      <c r="AI88" s="959"/>
      <c r="AJ88" s="959"/>
      <c r="AK88" s="963"/>
      <c r="AL88" s="963"/>
      <c r="AM88" s="963"/>
      <c r="AN88" s="963"/>
      <c r="AO88" s="963"/>
      <c r="AP88" s="959">
        <v>3274</v>
      </c>
      <c r="AQ88" s="959"/>
      <c r="AR88" s="959"/>
      <c r="AS88" s="959"/>
      <c r="AT88" s="959"/>
      <c r="AU88" s="959">
        <v>576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180</v>
      </c>
      <c r="CS102" s="953"/>
      <c r="CT102" s="953"/>
      <c r="CU102" s="953"/>
      <c r="CV102" s="954"/>
      <c r="CW102" s="952">
        <v>20</v>
      </c>
      <c r="CX102" s="953"/>
      <c r="CY102" s="953"/>
      <c r="CZ102" s="953"/>
      <c r="DA102" s="954"/>
      <c r="DB102" s="952">
        <v>8</v>
      </c>
      <c r="DC102" s="953"/>
      <c r="DD102" s="953"/>
      <c r="DE102" s="953"/>
      <c r="DF102" s="954"/>
      <c r="DG102" s="952" t="s">
        <v>551</v>
      </c>
      <c r="DH102" s="953"/>
      <c r="DI102" s="953"/>
      <c r="DJ102" s="953"/>
      <c r="DK102" s="954"/>
      <c r="DL102" s="952">
        <v>1550</v>
      </c>
      <c r="DM102" s="953"/>
      <c r="DN102" s="953"/>
      <c r="DO102" s="953"/>
      <c r="DP102" s="954"/>
      <c r="DQ102" s="952">
        <v>155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6107481</v>
      </c>
      <c r="AB110" s="889"/>
      <c r="AC110" s="889"/>
      <c r="AD110" s="889"/>
      <c r="AE110" s="890"/>
      <c r="AF110" s="891">
        <v>5980040</v>
      </c>
      <c r="AG110" s="889"/>
      <c r="AH110" s="889"/>
      <c r="AI110" s="889"/>
      <c r="AJ110" s="890"/>
      <c r="AK110" s="891">
        <v>5699366</v>
      </c>
      <c r="AL110" s="889"/>
      <c r="AM110" s="889"/>
      <c r="AN110" s="889"/>
      <c r="AO110" s="890"/>
      <c r="AP110" s="892">
        <v>21.8</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52116244</v>
      </c>
      <c r="BR110" s="842"/>
      <c r="BS110" s="842"/>
      <c r="BT110" s="842"/>
      <c r="BU110" s="842"/>
      <c r="BV110" s="842">
        <v>48093628</v>
      </c>
      <c r="BW110" s="842"/>
      <c r="BX110" s="842"/>
      <c r="BY110" s="842"/>
      <c r="BZ110" s="842"/>
      <c r="CA110" s="842">
        <v>44103787</v>
      </c>
      <c r="CB110" s="842"/>
      <c r="CC110" s="842"/>
      <c r="CD110" s="842"/>
      <c r="CE110" s="842"/>
      <c r="CF110" s="866">
        <v>169</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1397712</v>
      </c>
      <c r="BR111" s="817"/>
      <c r="BS111" s="817"/>
      <c r="BT111" s="817"/>
      <c r="BU111" s="817"/>
      <c r="BV111" s="817">
        <v>1282681</v>
      </c>
      <c r="BW111" s="817"/>
      <c r="BX111" s="817"/>
      <c r="BY111" s="817"/>
      <c r="BZ111" s="817"/>
      <c r="CA111" s="817">
        <v>1338087</v>
      </c>
      <c r="CB111" s="817"/>
      <c r="CC111" s="817"/>
      <c r="CD111" s="817"/>
      <c r="CE111" s="817"/>
      <c r="CF111" s="875">
        <v>5.0999999999999996</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12956043</v>
      </c>
      <c r="BR112" s="817"/>
      <c r="BS112" s="817"/>
      <c r="BT112" s="817"/>
      <c r="BU112" s="817"/>
      <c r="BV112" s="817">
        <v>10855212</v>
      </c>
      <c r="BW112" s="817"/>
      <c r="BX112" s="817"/>
      <c r="BY112" s="817"/>
      <c r="BZ112" s="817"/>
      <c r="CA112" s="817">
        <v>8888855</v>
      </c>
      <c r="CB112" s="817"/>
      <c r="CC112" s="817"/>
      <c r="CD112" s="817"/>
      <c r="CE112" s="817"/>
      <c r="CF112" s="875">
        <v>34.1</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1335003</v>
      </c>
      <c r="DH112" s="817"/>
      <c r="DI112" s="817"/>
      <c r="DJ112" s="817"/>
      <c r="DK112" s="817"/>
      <c r="DL112" s="817">
        <v>1268793</v>
      </c>
      <c r="DM112" s="817"/>
      <c r="DN112" s="817"/>
      <c r="DO112" s="817"/>
      <c r="DP112" s="817"/>
      <c r="DQ112" s="817">
        <v>1326700</v>
      </c>
      <c r="DR112" s="817"/>
      <c r="DS112" s="817"/>
      <c r="DT112" s="817"/>
      <c r="DU112" s="817"/>
      <c r="DV112" s="794">
        <v>5.0999999999999996</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1613402</v>
      </c>
      <c r="AB113" s="919"/>
      <c r="AC113" s="919"/>
      <c r="AD113" s="919"/>
      <c r="AE113" s="920"/>
      <c r="AF113" s="921">
        <v>1113673</v>
      </c>
      <c r="AG113" s="919"/>
      <c r="AH113" s="919"/>
      <c r="AI113" s="919"/>
      <c r="AJ113" s="920"/>
      <c r="AK113" s="921">
        <v>1114820</v>
      </c>
      <c r="AL113" s="919"/>
      <c r="AM113" s="919"/>
      <c r="AN113" s="919"/>
      <c r="AO113" s="920"/>
      <c r="AP113" s="922">
        <v>4.3</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695958</v>
      </c>
      <c r="BR113" s="817"/>
      <c r="BS113" s="817"/>
      <c r="BT113" s="817"/>
      <c r="BU113" s="817"/>
      <c r="BV113" s="817">
        <v>587599</v>
      </c>
      <c r="BW113" s="817"/>
      <c r="BX113" s="817"/>
      <c r="BY113" s="817"/>
      <c r="BZ113" s="817"/>
      <c r="CA113" s="817">
        <v>575922</v>
      </c>
      <c r="CB113" s="817"/>
      <c r="CC113" s="817"/>
      <c r="CD113" s="817"/>
      <c r="CE113" s="817"/>
      <c r="CF113" s="875">
        <v>2.2000000000000002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356436</v>
      </c>
      <c r="AB114" s="780"/>
      <c r="AC114" s="780"/>
      <c r="AD114" s="780"/>
      <c r="AE114" s="781"/>
      <c r="AF114" s="782">
        <v>109183</v>
      </c>
      <c r="AG114" s="780"/>
      <c r="AH114" s="780"/>
      <c r="AI114" s="780"/>
      <c r="AJ114" s="781"/>
      <c r="AK114" s="782">
        <v>110977</v>
      </c>
      <c r="AL114" s="780"/>
      <c r="AM114" s="780"/>
      <c r="AN114" s="780"/>
      <c r="AO114" s="781"/>
      <c r="AP114" s="824">
        <v>0.4</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5936096</v>
      </c>
      <c r="BR114" s="817"/>
      <c r="BS114" s="817"/>
      <c r="BT114" s="817"/>
      <c r="BU114" s="817"/>
      <c r="BV114" s="817">
        <v>5790796</v>
      </c>
      <c r="BW114" s="817"/>
      <c r="BX114" s="817"/>
      <c r="BY114" s="817"/>
      <c r="BZ114" s="817"/>
      <c r="CA114" s="817">
        <v>5933278</v>
      </c>
      <c r="CB114" s="817"/>
      <c r="CC114" s="817"/>
      <c r="CD114" s="817"/>
      <c r="CE114" s="817"/>
      <c r="CF114" s="875">
        <v>22.7</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7557</v>
      </c>
      <c r="AB115" s="919"/>
      <c r="AC115" s="919"/>
      <c r="AD115" s="919"/>
      <c r="AE115" s="920"/>
      <c r="AF115" s="921">
        <v>7146</v>
      </c>
      <c r="AG115" s="919"/>
      <c r="AH115" s="919"/>
      <c r="AI115" s="919"/>
      <c r="AJ115" s="920"/>
      <c r="AK115" s="921">
        <v>2500</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155000</v>
      </c>
      <c r="BR115" s="817"/>
      <c r="BS115" s="817"/>
      <c r="BT115" s="817"/>
      <c r="BU115" s="817"/>
      <c r="BV115" s="817">
        <v>155000</v>
      </c>
      <c r="BW115" s="817"/>
      <c r="BX115" s="817"/>
      <c r="BY115" s="817"/>
      <c r="BZ115" s="817"/>
      <c r="CA115" s="817">
        <v>155577</v>
      </c>
      <c r="CB115" s="817"/>
      <c r="CC115" s="817"/>
      <c r="CD115" s="817"/>
      <c r="CE115" s="817"/>
      <c r="CF115" s="875">
        <v>0.6</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50164</v>
      </c>
      <c r="DH115" s="780"/>
      <c r="DI115" s="780"/>
      <c r="DJ115" s="780"/>
      <c r="DK115" s="781"/>
      <c r="DL115" s="782">
        <v>8388</v>
      </c>
      <c r="DM115" s="780"/>
      <c r="DN115" s="780"/>
      <c r="DO115" s="780"/>
      <c r="DP115" s="781"/>
      <c r="DQ115" s="782">
        <v>8387</v>
      </c>
      <c r="DR115" s="780"/>
      <c r="DS115" s="780"/>
      <c r="DT115" s="780"/>
      <c r="DU115" s="781"/>
      <c r="DV115" s="824">
        <v>0</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12545</v>
      </c>
      <c r="DH116" s="780"/>
      <c r="DI116" s="780"/>
      <c r="DJ116" s="780"/>
      <c r="DK116" s="781"/>
      <c r="DL116" s="782">
        <v>5500</v>
      </c>
      <c r="DM116" s="780"/>
      <c r="DN116" s="780"/>
      <c r="DO116" s="780"/>
      <c r="DP116" s="781"/>
      <c r="DQ116" s="782">
        <v>3000</v>
      </c>
      <c r="DR116" s="780"/>
      <c r="DS116" s="780"/>
      <c r="DT116" s="780"/>
      <c r="DU116" s="781"/>
      <c r="DV116" s="824">
        <v>0</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8084876</v>
      </c>
      <c r="AB117" s="903"/>
      <c r="AC117" s="903"/>
      <c r="AD117" s="903"/>
      <c r="AE117" s="904"/>
      <c r="AF117" s="905">
        <v>7210042</v>
      </c>
      <c r="AG117" s="903"/>
      <c r="AH117" s="903"/>
      <c r="AI117" s="903"/>
      <c r="AJ117" s="904"/>
      <c r="AK117" s="905">
        <v>6927663</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73257053</v>
      </c>
      <c r="BR119" s="845"/>
      <c r="BS119" s="845"/>
      <c r="BT119" s="845"/>
      <c r="BU119" s="845"/>
      <c r="BV119" s="845">
        <v>66764916</v>
      </c>
      <c r="BW119" s="845"/>
      <c r="BX119" s="845"/>
      <c r="BY119" s="845"/>
      <c r="BZ119" s="845"/>
      <c r="CA119" s="845">
        <v>60995506</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23825609</v>
      </c>
      <c r="BR120" s="842"/>
      <c r="BS120" s="842"/>
      <c r="BT120" s="842"/>
      <c r="BU120" s="842"/>
      <c r="BV120" s="842">
        <v>25421412</v>
      </c>
      <c r="BW120" s="842"/>
      <c r="BX120" s="842"/>
      <c r="BY120" s="842"/>
      <c r="BZ120" s="842"/>
      <c r="CA120" s="842">
        <v>24616904</v>
      </c>
      <c r="CB120" s="842"/>
      <c r="CC120" s="842"/>
      <c r="CD120" s="842"/>
      <c r="CE120" s="842"/>
      <c r="CF120" s="866">
        <v>94.4</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7859642</v>
      </c>
      <c r="DH120" s="842"/>
      <c r="DI120" s="842"/>
      <c r="DJ120" s="842"/>
      <c r="DK120" s="842"/>
      <c r="DL120" s="842">
        <v>6001017</v>
      </c>
      <c r="DM120" s="842"/>
      <c r="DN120" s="842"/>
      <c r="DO120" s="842"/>
      <c r="DP120" s="842"/>
      <c r="DQ120" s="842">
        <v>4149781</v>
      </c>
      <c r="DR120" s="842"/>
      <c r="DS120" s="842"/>
      <c r="DT120" s="842"/>
      <c r="DU120" s="842"/>
      <c r="DV120" s="843">
        <v>15.9</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1992663</v>
      </c>
      <c r="BR121" s="817"/>
      <c r="BS121" s="817"/>
      <c r="BT121" s="817"/>
      <c r="BU121" s="817"/>
      <c r="BV121" s="817">
        <v>2015086</v>
      </c>
      <c r="BW121" s="817"/>
      <c r="BX121" s="817"/>
      <c r="BY121" s="817"/>
      <c r="BZ121" s="817"/>
      <c r="CA121" s="817">
        <v>1825121</v>
      </c>
      <c r="CB121" s="817"/>
      <c r="CC121" s="817"/>
      <c r="CD121" s="817"/>
      <c r="CE121" s="817"/>
      <c r="CF121" s="875">
        <v>7</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3251144</v>
      </c>
      <c r="DH121" s="817"/>
      <c r="DI121" s="817"/>
      <c r="DJ121" s="817"/>
      <c r="DK121" s="817"/>
      <c r="DL121" s="817">
        <v>2930076</v>
      </c>
      <c r="DM121" s="817"/>
      <c r="DN121" s="817"/>
      <c r="DO121" s="817"/>
      <c r="DP121" s="817"/>
      <c r="DQ121" s="817">
        <v>2589292</v>
      </c>
      <c r="DR121" s="817"/>
      <c r="DS121" s="817"/>
      <c r="DT121" s="817"/>
      <c r="DU121" s="817"/>
      <c r="DV121" s="794">
        <v>9.9</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58221754</v>
      </c>
      <c r="BR122" s="845"/>
      <c r="BS122" s="845"/>
      <c r="BT122" s="845"/>
      <c r="BU122" s="845"/>
      <c r="BV122" s="845">
        <v>54236594</v>
      </c>
      <c r="BW122" s="845"/>
      <c r="BX122" s="845"/>
      <c r="BY122" s="845"/>
      <c r="BZ122" s="845"/>
      <c r="CA122" s="845">
        <v>50516733</v>
      </c>
      <c r="CB122" s="845"/>
      <c r="CC122" s="845"/>
      <c r="CD122" s="845"/>
      <c r="CE122" s="845"/>
      <c r="CF122" s="846">
        <v>193.6</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v>551726</v>
      </c>
      <c r="DH122" s="817"/>
      <c r="DI122" s="817"/>
      <c r="DJ122" s="817"/>
      <c r="DK122" s="817"/>
      <c r="DL122" s="817">
        <v>659120</v>
      </c>
      <c r="DM122" s="817"/>
      <c r="DN122" s="817"/>
      <c r="DO122" s="817"/>
      <c r="DP122" s="817"/>
      <c r="DQ122" s="817">
        <v>1064366</v>
      </c>
      <c r="DR122" s="817"/>
      <c r="DS122" s="817"/>
      <c r="DT122" s="817"/>
      <c r="DU122" s="817"/>
      <c r="DV122" s="794">
        <v>4.0999999999999996</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84040026</v>
      </c>
      <c r="BR123" s="833"/>
      <c r="BS123" s="833"/>
      <c r="BT123" s="833"/>
      <c r="BU123" s="833"/>
      <c r="BV123" s="833">
        <v>81673092</v>
      </c>
      <c r="BW123" s="833"/>
      <c r="BX123" s="833"/>
      <c r="BY123" s="833"/>
      <c r="BZ123" s="833"/>
      <c r="CA123" s="833">
        <v>76958758</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861200</v>
      </c>
      <c r="DH123" s="780"/>
      <c r="DI123" s="780"/>
      <c r="DJ123" s="780"/>
      <c r="DK123" s="781"/>
      <c r="DL123" s="782">
        <v>878595</v>
      </c>
      <c r="DM123" s="780"/>
      <c r="DN123" s="780"/>
      <c r="DO123" s="780"/>
      <c r="DP123" s="781"/>
      <c r="DQ123" s="782">
        <v>726459</v>
      </c>
      <c r="DR123" s="780"/>
      <c r="DS123" s="780"/>
      <c r="DT123" s="780"/>
      <c r="DU123" s="781"/>
      <c r="DV123" s="824">
        <v>2.8</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432331</v>
      </c>
      <c r="DH124" s="764"/>
      <c r="DI124" s="764"/>
      <c r="DJ124" s="764"/>
      <c r="DK124" s="765"/>
      <c r="DL124" s="766">
        <v>386404</v>
      </c>
      <c r="DM124" s="764"/>
      <c r="DN124" s="764"/>
      <c r="DO124" s="764"/>
      <c r="DP124" s="765"/>
      <c r="DQ124" s="766">
        <v>358957</v>
      </c>
      <c r="DR124" s="764"/>
      <c r="DS124" s="764"/>
      <c r="DT124" s="764"/>
      <c r="DU124" s="765"/>
      <c r="DV124" s="848">
        <v>1.4</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7456</v>
      </c>
      <c r="AB126" s="780"/>
      <c r="AC126" s="780"/>
      <c r="AD126" s="780"/>
      <c r="AE126" s="781"/>
      <c r="AF126" s="782">
        <v>7095</v>
      </c>
      <c r="AG126" s="780"/>
      <c r="AH126" s="780"/>
      <c r="AI126" s="780"/>
      <c r="AJ126" s="781"/>
      <c r="AK126" s="782">
        <v>2500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101</v>
      </c>
      <c r="AB127" s="780"/>
      <c r="AC127" s="780"/>
      <c r="AD127" s="780"/>
      <c r="AE127" s="781"/>
      <c r="AF127" s="782">
        <v>51</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175291</v>
      </c>
      <c r="AB128" s="801"/>
      <c r="AC128" s="801"/>
      <c r="AD128" s="801"/>
      <c r="AE128" s="802"/>
      <c r="AF128" s="803">
        <v>181840</v>
      </c>
      <c r="AG128" s="801"/>
      <c r="AH128" s="801"/>
      <c r="AI128" s="801"/>
      <c r="AJ128" s="802"/>
      <c r="AK128" s="803">
        <v>211719</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11.74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155000</v>
      </c>
      <c r="DH128" s="791"/>
      <c r="DI128" s="791"/>
      <c r="DJ128" s="791"/>
      <c r="DK128" s="791"/>
      <c r="DL128" s="791">
        <v>155000</v>
      </c>
      <c r="DM128" s="791"/>
      <c r="DN128" s="791"/>
      <c r="DO128" s="791"/>
      <c r="DP128" s="791"/>
      <c r="DQ128" s="791">
        <v>155577</v>
      </c>
      <c r="DR128" s="791"/>
      <c r="DS128" s="791"/>
      <c r="DT128" s="791"/>
      <c r="DU128" s="791"/>
      <c r="DV128" s="792">
        <v>0.6</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31778899</v>
      </c>
      <c r="AB129" s="780"/>
      <c r="AC129" s="780"/>
      <c r="AD129" s="780"/>
      <c r="AE129" s="781"/>
      <c r="AF129" s="782">
        <v>31140241</v>
      </c>
      <c r="AG129" s="780"/>
      <c r="AH129" s="780"/>
      <c r="AI129" s="780"/>
      <c r="AJ129" s="781"/>
      <c r="AK129" s="782">
        <v>31544854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16.739999999999998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5784590</v>
      </c>
      <c r="AB130" s="780"/>
      <c r="AC130" s="780"/>
      <c r="AD130" s="780"/>
      <c r="AE130" s="781"/>
      <c r="AF130" s="782">
        <v>5726923</v>
      </c>
      <c r="AG130" s="780"/>
      <c r="AH130" s="780"/>
      <c r="AI130" s="780"/>
      <c r="AJ130" s="781"/>
      <c r="AK130" s="782">
        <v>5454321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25994309</v>
      </c>
      <c r="AB131" s="764"/>
      <c r="AC131" s="764"/>
      <c r="AD131" s="764"/>
      <c r="AE131" s="765"/>
      <c r="AF131" s="766">
        <v>25413318</v>
      </c>
      <c r="AG131" s="764"/>
      <c r="AH131" s="764"/>
      <c r="AI131" s="764"/>
      <c r="AJ131" s="765"/>
      <c r="AK131" s="766">
        <v>26090533</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8.1748470409999996</v>
      </c>
      <c r="AB132" s="745"/>
      <c r="AC132" s="745"/>
      <c r="AD132" s="745"/>
      <c r="AE132" s="746"/>
      <c r="AF132" s="747">
        <v>5.1204608540000001</v>
      </c>
      <c r="AG132" s="745"/>
      <c r="AH132" s="745"/>
      <c r="AI132" s="745"/>
      <c r="AJ132" s="746"/>
      <c r="AK132" s="747">
        <v>4.8355585530000003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8.6</v>
      </c>
      <c r="AB133" s="724"/>
      <c r="AC133" s="724"/>
      <c r="AD133" s="724"/>
      <c r="AE133" s="725"/>
      <c r="AF133" s="723">
        <v>7.3</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xOdLbE+wA0pOSTKRxGeDgicnYtQJcer68n6E03UxmKUP+vofzWzxMt2Ga8vwXYtSIkVneLC1315RLKge8H0vA==" saltValue="/8/JJPkXuu+COkP6x11g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lKmKNftSeZk7g6pBqERvy2S4Ycd0HNRL38CfcxNIm7W1UGJESVuk1+Oj2NJ5HN7APiqgKB/3SEXvlVzl0T7UQ==" saltValue="ohyEhoPETw6kOgRyczzE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a2ShrjbejCykLlJB0LUiczahgk8WQ0/3OjjDeRVRu9YHMZwSx+4xLK1bpr4MbuC9yDGbIsOx11H3DxneYpNWQ==" saltValue="rXsfICYOs6Z6doQWRmH/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8995558</v>
      </c>
      <c r="AP9" s="281">
        <v>80272</v>
      </c>
      <c r="AQ9" s="282">
        <v>66571</v>
      </c>
      <c r="AR9" s="283">
        <v>20.6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1149593</v>
      </c>
      <c r="AP10" s="284">
        <v>10258</v>
      </c>
      <c r="AQ10" s="285">
        <v>3999</v>
      </c>
      <c r="AR10" s="286">
        <v>156.5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2086</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22</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472492</v>
      </c>
      <c r="AP13" s="284">
        <v>4216</v>
      </c>
      <c r="AQ13" s="285">
        <v>2452</v>
      </c>
      <c r="AR13" s="286">
        <v>71.900000000000006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81460</v>
      </c>
      <c r="AP14" s="284">
        <v>727</v>
      </c>
      <c r="AQ14" s="285">
        <v>1577</v>
      </c>
      <c r="AR14" s="286">
        <v>-53.9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-236860</v>
      </c>
      <c r="AP15" s="284">
        <v>-2114</v>
      </c>
      <c r="AQ15" s="285">
        <v>-2400</v>
      </c>
      <c r="AR15" s="286">
        <v>-11.9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10462243</v>
      </c>
      <c r="AP16" s="284">
        <v>93360</v>
      </c>
      <c r="AQ16" s="285">
        <v>74306</v>
      </c>
      <c r="AR16" s="286">
        <v>25.6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8.27</v>
      </c>
      <c r="AP21" s="298">
        <v>6.91</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100.2</v>
      </c>
      <c r="AP22" s="303">
        <v>99.2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5699366</v>
      </c>
      <c r="AP32" s="312">
        <v>50858</v>
      </c>
      <c r="AQ32" s="313">
        <v>38265</v>
      </c>
      <c r="AR32" s="314">
        <v>32.9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1114820</v>
      </c>
      <c r="AP35" s="312">
        <v>9948</v>
      </c>
      <c r="AQ35" s="313">
        <v>11441</v>
      </c>
      <c r="AR35" s="314">
        <v>-13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110977</v>
      </c>
      <c r="AP36" s="312">
        <v>990</v>
      </c>
      <c r="AQ36" s="313">
        <v>1708</v>
      </c>
      <c r="AR36" s="314">
        <v>-42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2500</v>
      </c>
      <c r="AP37" s="312">
        <v>22</v>
      </c>
      <c r="AQ37" s="313">
        <v>394</v>
      </c>
      <c r="AR37" s="314">
        <v>-94.4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-211719</v>
      </c>
      <c r="AP39" s="312">
        <v>-1889</v>
      </c>
      <c r="AQ39" s="313">
        <v>-7153</v>
      </c>
      <c r="AR39" s="314">
        <v>-73.599999999999994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-5454321</v>
      </c>
      <c r="AP40" s="312">
        <v>-48671</v>
      </c>
      <c r="AQ40" s="313">
        <v>-33456</v>
      </c>
      <c r="AR40" s="314">
        <v>45.5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1261623</v>
      </c>
      <c r="AP41" s="312">
        <v>11258</v>
      </c>
      <c r="AQ41" s="313">
        <v>11199</v>
      </c>
      <c r="AR41" s="314">
        <v>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5657721</v>
      </c>
      <c r="AN51" s="334">
        <v>49492</v>
      </c>
      <c r="AO51" s="335">
        <v>-9.3000000000000007</v>
      </c>
      <c r="AP51" s="336">
        <v>66343</v>
      </c>
      <c r="AQ51" s="337">
        <v>43</v>
      </c>
      <c r="AR51" s="338">
        <v>-52.3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2285461</v>
      </c>
      <c r="AN52" s="342">
        <v>19992</v>
      </c>
      <c r="AO52" s="343">
        <v>-23</v>
      </c>
      <c r="AP52" s="344">
        <v>34529</v>
      </c>
      <c r="AQ52" s="345">
        <v>28.4</v>
      </c>
      <c r="AR52" s="346">
        <v>-51.4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6567881</v>
      </c>
      <c r="AN53" s="334">
        <v>57794</v>
      </c>
      <c r="AO53" s="335">
        <v>16.8</v>
      </c>
      <c r="AP53" s="336">
        <v>56416</v>
      </c>
      <c r="AQ53" s="337">
        <v>-15</v>
      </c>
      <c r="AR53" s="338">
        <v>31.8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2317825</v>
      </c>
      <c r="AN54" s="342">
        <v>20396</v>
      </c>
      <c r="AO54" s="343">
        <v>2</v>
      </c>
      <c r="AP54" s="344">
        <v>32623</v>
      </c>
      <c r="AQ54" s="345">
        <v>-5.5</v>
      </c>
      <c r="AR54" s="346">
        <v>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4729763</v>
      </c>
      <c r="AN55" s="334">
        <v>41852</v>
      </c>
      <c r="AO55" s="335">
        <v>-27.6</v>
      </c>
      <c r="AP55" s="336">
        <v>49217</v>
      </c>
      <c r="AQ55" s="337">
        <v>-12.8</v>
      </c>
      <c r="AR55" s="338">
        <v>-14.8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1589896</v>
      </c>
      <c r="AN56" s="342">
        <v>14068</v>
      </c>
      <c r="AO56" s="343">
        <v>-31</v>
      </c>
      <c r="AP56" s="344">
        <v>27232</v>
      </c>
      <c r="AQ56" s="345">
        <v>-16.5</v>
      </c>
      <c r="AR56" s="346">
        <v>-14.5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3558978</v>
      </c>
      <c r="AN57" s="334">
        <v>31611</v>
      </c>
      <c r="AO57" s="335">
        <v>-24.5</v>
      </c>
      <c r="AP57" s="336">
        <v>49211</v>
      </c>
      <c r="AQ57" s="337">
        <v>0</v>
      </c>
      <c r="AR57" s="338">
        <v>-24.5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1536820</v>
      </c>
      <c r="AN58" s="342">
        <v>13650</v>
      </c>
      <c r="AO58" s="343">
        <v>-3</v>
      </c>
      <c r="AP58" s="344">
        <v>28367</v>
      </c>
      <c r="AQ58" s="345">
        <v>4.2</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3607770</v>
      </c>
      <c r="AN59" s="334">
        <v>32194</v>
      </c>
      <c r="AO59" s="335">
        <v>1.8</v>
      </c>
      <c r="AP59" s="336">
        <v>51738</v>
      </c>
      <c r="AQ59" s="337">
        <v>5.0999999999999996</v>
      </c>
      <c r="AR59" s="338">
        <v>-3.3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1988285</v>
      </c>
      <c r="AN60" s="342">
        <v>17742</v>
      </c>
      <c r="AO60" s="343">
        <v>30</v>
      </c>
      <c r="AP60" s="344">
        <v>30360</v>
      </c>
      <c r="AQ60" s="345">
        <v>7</v>
      </c>
      <c r="AR60" s="346">
        <v>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4824423</v>
      </c>
      <c r="AN61" s="349">
        <v>42589</v>
      </c>
      <c r="AO61" s="350">
        <v>-8.6</v>
      </c>
      <c r="AP61" s="351">
        <v>54585</v>
      </c>
      <c r="AQ61" s="352">
        <v>4.0999999999999996</v>
      </c>
      <c r="AR61" s="338">
        <v>-12.7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1943657</v>
      </c>
      <c r="AN62" s="342">
        <v>17170</v>
      </c>
      <c r="AO62" s="343">
        <v>-5</v>
      </c>
      <c r="AP62" s="344">
        <v>30622</v>
      </c>
      <c r="AQ62" s="345">
        <v>3.5</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Wo/WTGqsGiR8usDnGzsYfoHL/IOJeKEWHarY9WnzdZ7PrdiwoCQc+UToS5UNDZP0se5ZS8EPZDudUBJePFjHg==" saltValue="NE/IzJrEbjDqpQHQBdqV3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WO85owomk74JHmGeZB51PRjywhh4fbgXw7+LeyaYnGVmsS7OgsN23VyWE98Y3UJHYG9uVGCJYMHUZX8JJ26rwA==" saltValue="VLbsppwUQFuUz4PT9SJA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kMpeRA6DwtoGQklIfAsoXoOPwWamQ2s6y4kSpdvd8mDljtgd6e05+ccesRSPbeQTlW25QnN2z65M2CMT4Tz29A==" saltValue="WpKGJAcjOqL33M+oKime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18.88</v>
      </c>
      <c r="G47" s="12">
        <v>17.97</v>
      </c>
      <c r="H47" s="12">
        <v>19.61</v>
      </c>
      <c r="I47" s="12">
        <v>24.39</v>
      </c>
      <c r="J47" s="13">
        <v>21.25</v>
      </c>
    </row>
    <row r="48" spans="2:10" ht="57.75" customHeight="1" x14ac:dyDescent="0.15">
      <c r="B48" s="14"/>
      <c r="C48" s="1141" t="s">
        <v>4</v>
      </c>
      <c r="D48" s="1141"/>
      <c r="E48" s="1142"/>
      <c r="F48" s="15">
        <v>4.9000000000000004</v>
      </c>
      <c r="G48" s="16">
        <v>5.48</v>
      </c>
      <c r="H48" s="16">
        <v>6.72</v>
      </c>
      <c r="I48" s="16">
        <v>4.72</v>
      </c>
      <c r="J48" s="17">
        <v>4.8899999999999997</v>
      </c>
    </row>
    <row r="49" spans="2:10" ht="57.75" customHeight="1" thickBot="1" x14ac:dyDescent="0.2">
      <c r="B49" s="18"/>
      <c r="C49" s="1143" t="s">
        <v>5</v>
      </c>
      <c r="D49" s="1143"/>
      <c r="E49" s="1144"/>
      <c r="F49" s="19" t="s">
        <v>534</v>
      </c>
      <c r="G49" s="20">
        <v>0.45</v>
      </c>
      <c r="H49" s="20">
        <v>3.45</v>
      </c>
      <c r="I49" s="20">
        <v>2.23</v>
      </c>
      <c r="J49" s="21" t="s">
        <v>535</v>
      </c>
    </row>
    <row r="50" spans="2:10" x14ac:dyDescent="0.15"/>
  </sheetData>
  <sheetProtection algorithmName="SHA-512" hashValue="Jysz8kFM8KPQnr35JlJGVk4/lABNUSoK/OZQMl3xWXwzmmEjw+RhIencqsC0wtSvKLe+psYMkgtDHCLZGSU8sg==" saltValue="nWoDTbMV61QZZjkYyXMZ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11.15</v>
      </c>
      <c r="G34" s="33">
        <v>11.97</v>
      </c>
      <c r="H34" s="33">
        <v>12.69</v>
      </c>
      <c r="I34" s="33">
        <v>13.58</v>
      </c>
      <c r="J34" s="34">
        <v>13.61</v>
      </c>
      <c r="K34" s="22"/>
      <c r="L34" s="22"/>
      <c r="M34" s="22"/>
      <c r="N34" s="22"/>
      <c r="O34" s="22"/>
      <c r="P34" s="22"/>
    </row>
    <row r="35" spans="1:16" ht="39" customHeight="1" x14ac:dyDescent="0.15">
      <c r="A35" s="22"/>
      <c r="B35" s="35"/>
      <c r="C35" s="1145" t="s">
        <v>537</v>
      </c>
      <c r="D35" s="1146"/>
      <c r="E35" s="1147"/>
      <c r="F35" s="36">
        <v>4.8899999999999997</v>
      </c>
      <c r="G35" s="37">
        <v>5.47</v>
      </c>
      <c r="H35" s="37">
        <v>6.72</v>
      </c>
      <c r="I35" s="37">
        <v>4.72</v>
      </c>
      <c r="J35" s="38">
        <v>4.8899999999999997</v>
      </c>
      <c r="K35" s="22"/>
      <c r="L35" s="22"/>
      <c r="M35" s="22"/>
      <c r="N35" s="22"/>
      <c r="O35" s="22"/>
      <c r="P35" s="22"/>
    </row>
    <row r="36" spans="1:16" ht="39" customHeight="1" x14ac:dyDescent="0.15">
      <c r="A36" s="22"/>
      <c r="B36" s="35"/>
      <c r="C36" s="1145" t="s">
        <v>538</v>
      </c>
      <c r="D36" s="1146"/>
      <c r="E36" s="1147"/>
      <c r="F36" s="36">
        <v>0.99</v>
      </c>
      <c r="G36" s="37">
        <v>1.07</v>
      </c>
      <c r="H36" s="37">
        <v>1.17</v>
      </c>
      <c r="I36" s="37">
        <v>1.3</v>
      </c>
      <c r="J36" s="38">
        <v>1.46</v>
      </c>
      <c r="K36" s="22"/>
      <c r="L36" s="22"/>
      <c r="M36" s="22"/>
      <c r="N36" s="22"/>
      <c r="O36" s="22"/>
      <c r="P36" s="22"/>
    </row>
    <row r="37" spans="1:16" ht="39" customHeight="1" x14ac:dyDescent="0.15">
      <c r="A37" s="22"/>
      <c r="B37" s="35"/>
      <c r="C37" s="1145" t="s">
        <v>539</v>
      </c>
      <c r="D37" s="1146"/>
      <c r="E37" s="1147"/>
      <c r="F37" s="36">
        <v>0.24</v>
      </c>
      <c r="G37" s="37">
        <v>0.09</v>
      </c>
      <c r="H37" s="37">
        <v>0.41</v>
      </c>
      <c r="I37" s="37">
        <v>0.66</v>
      </c>
      <c r="J37" s="38">
        <v>0.59</v>
      </c>
      <c r="K37" s="22"/>
      <c r="L37" s="22"/>
      <c r="M37" s="22"/>
      <c r="N37" s="22"/>
      <c r="O37" s="22"/>
      <c r="P37" s="22"/>
    </row>
    <row r="38" spans="1:16" ht="39" customHeight="1" x14ac:dyDescent="0.15">
      <c r="A38" s="22"/>
      <c r="B38" s="35"/>
      <c r="C38" s="1145" t="s">
        <v>540</v>
      </c>
      <c r="D38" s="1146"/>
      <c r="E38" s="1147"/>
      <c r="F38" s="36">
        <v>0.4</v>
      </c>
      <c r="G38" s="37">
        <v>0.28000000000000003</v>
      </c>
      <c r="H38" s="37">
        <v>0.2</v>
      </c>
      <c r="I38" s="37">
        <v>0.22</v>
      </c>
      <c r="J38" s="38">
        <v>0.23</v>
      </c>
      <c r="K38" s="22"/>
      <c r="L38" s="22"/>
      <c r="M38" s="22"/>
      <c r="N38" s="22"/>
      <c r="O38" s="22"/>
      <c r="P38" s="22"/>
    </row>
    <row r="39" spans="1:16" ht="39" customHeight="1" x14ac:dyDescent="0.15">
      <c r="A39" s="22"/>
      <c r="B39" s="35"/>
      <c r="C39" s="1145" t="s">
        <v>541</v>
      </c>
      <c r="D39" s="1146"/>
      <c r="E39" s="1147"/>
      <c r="F39" s="36">
        <v>0</v>
      </c>
      <c r="G39" s="37">
        <v>0</v>
      </c>
      <c r="H39" s="37">
        <v>0</v>
      </c>
      <c r="I39" s="37">
        <v>0</v>
      </c>
      <c r="J39" s="38">
        <v>0.14000000000000001</v>
      </c>
      <c r="K39" s="22"/>
      <c r="L39" s="22"/>
      <c r="M39" s="22"/>
      <c r="N39" s="22"/>
      <c r="O39" s="22"/>
      <c r="P39" s="22"/>
    </row>
    <row r="40" spans="1:16" ht="39" customHeight="1" x14ac:dyDescent="0.15">
      <c r="A40" s="22"/>
      <c r="B40" s="35"/>
      <c r="C40" s="1145" t="s">
        <v>542</v>
      </c>
      <c r="D40" s="1146"/>
      <c r="E40" s="1147"/>
      <c r="F40" s="36">
        <v>0.09</v>
      </c>
      <c r="G40" s="37">
        <v>0.09</v>
      </c>
      <c r="H40" s="37">
        <v>0.1</v>
      </c>
      <c r="I40" s="37">
        <v>0.1</v>
      </c>
      <c r="J40" s="38">
        <v>0.12</v>
      </c>
      <c r="K40" s="22"/>
      <c r="L40" s="22"/>
      <c r="M40" s="22"/>
      <c r="N40" s="22"/>
      <c r="O40" s="22"/>
      <c r="P40" s="22"/>
    </row>
    <row r="41" spans="1:16" ht="39" customHeight="1" x14ac:dyDescent="0.15">
      <c r="A41" s="22"/>
      <c r="B41" s="35"/>
      <c r="C41" s="1145" t="s">
        <v>543</v>
      </c>
      <c r="D41" s="1146"/>
      <c r="E41" s="1147"/>
      <c r="F41" s="36">
        <v>0.54</v>
      </c>
      <c r="G41" s="37">
        <v>0.91</v>
      </c>
      <c r="H41" s="37">
        <v>0.61</v>
      </c>
      <c r="I41" s="37">
        <v>0.16</v>
      </c>
      <c r="J41" s="38">
        <v>0.11</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0.31</v>
      </c>
      <c r="G43" s="42">
        <v>0.33</v>
      </c>
      <c r="H43" s="42">
        <v>0.19</v>
      </c>
      <c r="I43" s="42">
        <v>0.09</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DeUwBhBdwK5gdgBdQVML7QAasgqp15JMvtliOg+KJUjcyN70qY2ABNj7sFDpNI/113AhYn83B3cB+I6Mjv/WA==" saltValue="ObaFbayqMxTkQOGc4xp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6174</v>
      </c>
      <c r="L45" s="60">
        <v>6264</v>
      </c>
      <c r="M45" s="60">
        <v>6107</v>
      </c>
      <c r="N45" s="60">
        <v>5980</v>
      </c>
      <c r="O45" s="61">
        <v>5699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1660</v>
      </c>
      <c r="L48" s="64">
        <v>1642</v>
      </c>
      <c r="M48" s="64">
        <v>1613</v>
      </c>
      <c r="N48" s="64">
        <v>1114</v>
      </c>
      <c r="O48" s="65">
        <v>1115</v>
      </c>
      <c r="P48" s="48"/>
      <c r="Q48" s="48"/>
      <c r="R48" s="48"/>
      <c r="S48" s="48"/>
      <c r="T48" s="48"/>
      <c r="U48" s="48"/>
    </row>
    <row r="49" spans="1:21" ht="30.75" customHeight="1" x14ac:dyDescent="0.15">
      <c r="A49" s="48"/>
      <c r="B49" s="1178"/>
      <c r="C49" s="1179"/>
      <c r="D49" s="62"/>
      <c r="E49" s="1155" t="s">
        <v>14</v>
      </c>
      <c r="F49" s="1155"/>
      <c r="G49" s="1155"/>
      <c r="H49" s="1155"/>
      <c r="I49" s="1155"/>
      <c r="J49" s="1156"/>
      <c r="K49" s="63">
        <v>541</v>
      </c>
      <c r="L49" s="64">
        <v>527</v>
      </c>
      <c r="M49" s="64">
        <v>356</v>
      </c>
      <c r="N49" s="64">
        <v>109</v>
      </c>
      <c r="O49" s="65">
        <v>111</v>
      </c>
      <c r="P49" s="48"/>
      <c r="Q49" s="48"/>
      <c r="R49" s="48"/>
      <c r="S49" s="48"/>
      <c r="T49" s="48"/>
      <c r="U49" s="48"/>
    </row>
    <row r="50" spans="1:21" ht="30.75" customHeight="1" x14ac:dyDescent="0.15">
      <c r="A50" s="48"/>
      <c r="B50" s="1178"/>
      <c r="C50" s="1179"/>
      <c r="D50" s="62"/>
      <c r="E50" s="1155" t="s">
        <v>15</v>
      </c>
      <c r="F50" s="1155"/>
      <c r="G50" s="1155"/>
      <c r="H50" s="1155"/>
      <c r="I50" s="1155"/>
      <c r="J50" s="1156"/>
      <c r="K50" s="63">
        <v>20</v>
      </c>
      <c r="L50" s="64">
        <v>14</v>
      </c>
      <c r="M50" s="64">
        <v>8</v>
      </c>
      <c r="N50" s="64">
        <v>7</v>
      </c>
      <c r="O50" s="65">
        <v>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6204</v>
      </c>
      <c r="L52" s="64">
        <v>6272</v>
      </c>
      <c r="M52" s="64">
        <v>5964</v>
      </c>
      <c r="N52" s="64">
        <v>5909</v>
      </c>
      <c r="O52" s="65">
        <v>5667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2191</v>
      </c>
      <c r="L53" s="69">
        <v>2175</v>
      </c>
      <c r="M53" s="69">
        <v>2120</v>
      </c>
      <c r="N53" s="69">
        <v>1301</v>
      </c>
      <c r="O53" s="70">
        <v>1261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551</v>
      </c>
      <c r="L58" s="84" t="s">
        <v>551</v>
      </c>
      <c r="M58" s="84" t="s">
        <v>551</v>
      </c>
      <c r="N58" s="84" t="s">
        <v>551</v>
      </c>
      <c r="O58" s="85" t="s">
        <v>551</v>
      </c>
    </row>
    <row r="59" spans="1:21" ht="31.5" customHeight="1" x14ac:dyDescent="0.15">
      <c r="B59" s="1163"/>
      <c r="C59" s="1164"/>
      <c r="D59" s="1170" t="s">
        <v>26</v>
      </c>
      <c r="E59" s="1171"/>
      <c r="F59" s="1171"/>
      <c r="G59" s="1171"/>
      <c r="H59" s="1171"/>
      <c r="I59" s="1171"/>
      <c r="J59" s="1172"/>
      <c r="K59" s="86" t="s">
        <v>551</v>
      </c>
      <c r="L59" s="87" t="s">
        <v>551</v>
      </c>
      <c r="M59" s="87" t="s">
        <v>490</v>
      </c>
      <c r="N59" s="87" t="s">
        <v>490</v>
      </c>
      <c r="O59" s="88" t="s">
        <v>551</v>
      </c>
    </row>
    <row r="60" spans="1:21" ht="31.5" customHeight="1" thickBot="1" x14ac:dyDescent="0.2">
      <c r="B60" s="1165"/>
      <c r="C60" s="1166"/>
      <c r="D60" s="1173" t="s">
        <v>27</v>
      </c>
      <c r="E60" s="1174"/>
      <c r="F60" s="1174"/>
      <c r="G60" s="1174"/>
      <c r="H60" s="1174"/>
      <c r="I60" s="1174"/>
      <c r="J60" s="1175"/>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k/mWYLE6Ol//jNsXoypyrJL0TyOWKcMCp3dx5QF0JPZvd07GsJj2ZF5BvDvYa9Hmb155HLgcBfDIAWuW0dpVw==" saltValue="t3lBAZdTrYxbnSA6/QjE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55666</v>
      </c>
      <c r="J41" s="356">
        <v>54280</v>
      </c>
      <c r="K41" s="356">
        <v>52116</v>
      </c>
      <c r="L41" s="356">
        <v>48094</v>
      </c>
      <c r="M41" s="357">
        <v>44104</v>
      </c>
    </row>
    <row r="42" spans="2:13" ht="27.75" customHeight="1" x14ac:dyDescent="0.15">
      <c r="B42" s="1186"/>
      <c r="C42" s="1187"/>
      <c r="D42" s="106"/>
      <c r="E42" s="1190" t="s">
        <v>32</v>
      </c>
      <c r="F42" s="1190"/>
      <c r="G42" s="1190"/>
      <c r="H42" s="1191"/>
      <c r="I42" s="358">
        <v>1515</v>
      </c>
      <c r="J42" s="359">
        <v>1405</v>
      </c>
      <c r="K42" s="359">
        <v>1398</v>
      </c>
      <c r="L42" s="359">
        <v>1283</v>
      </c>
      <c r="M42" s="360">
        <v>1338</v>
      </c>
    </row>
    <row r="43" spans="2:13" ht="27.75" customHeight="1" x14ac:dyDescent="0.15">
      <c r="B43" s="1186"/>
      <c r="C43" s="1187"/>
      <c r="D43" s="106"/>
      <c r="E43" s="1190" t="s">
        <v>33</v>
      </c>
      <c r="F43" s="1190"/>
      <c r="G43" s="1190"/>
      <c r="H43" s="1191"/>
      <c r="I43" s="358">
        <v>14697</v>
      </c>
      <c r="J43" s="359">
        <v>13950</v>
      </c>
      <c r="K43" s="359">
        <v>12956</v>
      </c>
      <c r="L43" s="359">
        <v>10855</v>
      </c>
      <c r="M43" s="360">
        <v>8889</v>
      </c>
    </row>
    <row r="44" spans="2:13" ht="27.75" customHeight="1" x14ac:dyDescent="0.15">
      <c r="B44" s="1186"/>
      <c r="C44" s="1187"/>
      <c r="D44" s="106"/>
      <c r="E44" s="1190" t="s">
        <v>34</v>
      </c>
      <c r="F44" s="1190"/>
      <c r="G44" s="1190"/>
      <c r="H44" s="1191"/>
      <c r="I44" s="358">
        <v>1484</v>
      </c>
      <c r="J44" s="359">
        <v>992</v>
      </c>
      <c r="K44" s="359">
        <v>696</v>
      </c>
      <c r="L44" s="359">
        <v>588</v>
      </c>
      <c r="M44" s="360">
        <v>576</v>
      </c>
    </row>
    <row r="45" spans="2:13" ht="27.75" customHeight="1" x14ac:dyDescent="0.15">
      <c r="B45" s="1186"/>
      <c r="C45" s="1187"/>
      <c r="D45" s="106"/>
      <c r="E45" s="1190" t="s">
        <v>35</v>
      </c>
      <c r="F45" s="1190"/>
      <c r="G45" s="1190"/>
      <c r="H45" s="1191"/>
      <c r="I45" s="358">
        <v>5994</v>
      </c>
      <c r="J45" s="359">
        <v>6018</v>
      </c>
      <c r="K45" s="359">
        <v>5936</v>
      </c>
      <c r="L45" s="359">
        <v>5791</v>
      </c>
      <c r="M45" s="360">
        <v>5933</v>
      </c>
    </row>
    <row r="46" spans="2:13" ht="27.75" customHeight="1" x14ac:dyDescent="0.15">
      <c r="B46" s="1186"/>
      <c r="C46" s="1187"/>
      <c r="D46" s="107"/>
      <c r="E46" s="1190" t="s">
        <v>36</v>
      </c>
      <c r="F46" s="1190"/>
      <c r="G46" s="1190"/>
      <c r="H46" s="1191"/>
      <c r="I46" s="358" t="s">
        <v>490</v>
      </c>
      <c r="J46" s="359">
        <v>155</v>
      </c>
      <c r="K46" s="359">
        <v>155</v>
      </c>
      <c r="L46" s="359">
        <v>155</v>
      </c>
      <c r="M46" s="360">
        <v>156</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22395</v>
      </c>
      <c r="J50" s="359">
        <v>22355</v>
      </c>
      <c r="K50" s="359">
        <v>23826</v>
      </c>
      <c r="L50" s="359">
        <v>25421</v>
      </c>
      <c r="M50" s="360">
        <v>24617</v>
      </c>
    </row>
    <row r="51" spans="2:13" ht="27.75" customHeight="1" x14ac:dyDescent="0.15">
      <c r="B51" s="1186"/>
      <c r="C51" s="1187"/>
      <c r="D51" s="106"/>
      <c r="E51" s="1190" t="s">
        <v>42</v>
      </c>
      <c r="F51" s="1190"/>
      <c r="G51" s="1190"/>
      <c r="H51" s="1191"/>
      <c r="I51" s="358">
        <v>1831</v>
      </c>
      <c r="J51" s="359">
        <v>1918</v>
      </c>
      <c r="K51" s="359">
        <v>1993</v>
      </c>
      <c r="L51" s="359">
        <v>2015</v>
      </c>
      <c r="M51" s="360">
        <v>1825</v>
      </c>
    </row>
    <row r="52" spans="2:13" ht="27.75" customHeight="1" x14ac:dyDescent="0.15">
      <c r="B52" s="1188"/>
      <c r="C52" s="1189"/>
      <c r="D52" s="106"/>
      <c r="E52" s="1190" t="s">
        <v>43</v>
      </c>
      <c r="F52" s="1190"/>
      <c r="G52" s="1190"/>
      <c r="H52" s="1191"/>
      <c r="I52" s="358">
        <v>62549</v>
      </c>
      <c r="J52" s="359">
        <v>60921</v>
      </c>
      <c r="K52" s="359">
        <v>58222</v>
      </c>
      <c r="L52" s="359">
        <v>54237</v>
      </c>
      <c r="M52" s="360">
        <v>50517</v>
      </c>
    </row>
    <row r="53" spans="2:13" ht="27.75" customHeight="1" thickBot="1" x14ac:dyDescent="0.2">
      <c r="B53" s="1192" t="s">
        <v>19</v>
      </c>
      <c r="C53" s="1193"/>
      <c r="D53" s="110"/>
      <c r="E53" s="1194" t="s">
        <v>44</v>
      </c>
      <c r="F53" s="1194"/>
      <c r="G53" s="1194"/>
      <c r="H53" s="1195"/>
      <c r="I53" s="361">
        <v>-7419</v>
      </c>
      <c r="J53" s="362">
        <v>-8395</v>
      </c>
      <c r="K53" s="362">
        <v>-10783</v>
      </c>
      <c r="L53" s="362">
        <v>-14908</v>
      </c>
      <c r="M53" s="363">
        <v>-15963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jheShmhD4hp1ZXkzNOFAfgCDD0/88jGY5Vn6hkCZq3ikHLAusmADZMcVCF1sgvzigpn8Oh9W3E4P2briBtauw==" saltValue="sG+MkMMI4XGgnTAhAHDe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6233</v>
      </c>
      <c r="G55" s="122">
        <v>7594</v>
      </c>
      <c r="H55" s="123">
        <v>6704</v>
      </c>
    </row>
    <row r="56" spans="2:8" ht="52.5" customHeight="1" x14ac:dyDescent="0.15">
      <c r="B56" s="124"/>
      <c r="C56" s="1213" t="s">
        <v>47</v>
      </c>
      <c r="D56" s="1213"/>
      <c r="E56" s="1214"/>
      <c r="F56" s="125">
        <v>6377</v>
      </c>
      <c r="G56" s="125">
        <v>6388</v>
      </c>
      <c r="H56" s="126">
        <v>6197</v>
      </c>
    </row>
    <row r="57" spans="2:8" ht="53.25" customHeight="1" x14ac:dyDescent="0.15">
      <c r="B57" s="124"/>
      <c r="C57" s="1215" t="s">
        <v>48</v>
      </c>
      <c r="D57" s="1215"/>
      <c r="E57" s="1216"/>
      <c r="F57" s="127">
        <v>13143</v>
      </c>
      <c r="G57" s="127">
        <v>13065</v>
      </c>
      <c r="H57" s="128">
        <v>13557</v>
      </c>
    </row>
    <row r="58" spans="2:8" ht="45.75" customHeight="1" x14ac:dyDescent="0.15">
      <c r="B58" s="129"/>
      <c r="C58" s="1203" t="s">
        <v>566</v>
      </c>
      <c r="D58" s="1204"/>
      <c r="E58" s="1205"/>
      <c r="F58" s="130">
        <v>4203</v>
      </c>
      <c r="G58" s="130">
        <v>4210</v>
      </c>
      <c r="H58" s="131">
        <v>4216</v>
      </c>
    </row>
    <row r="59" spans="2:8" ht="45.75" customHeight="1" x14ac:dyDescent="0.15">
      <c r="B59" s="129"/>
      <c r="C59" s="1203" t="s">
        <v>567</v>
      </c>
      <c r="D59" s="1204"/>
      <c r="E59" s="1205"/>
      <c r="F59" s="130">
        <v>3405</v>
      </c>
      <c r="G59" s="130">
        <v>3441</v>
      </c>
      <c r="H59" s="131">
        <v>3464</v>
      </c>
    </row>
    <row r="60" spans="2:8" ht="45.75" customHeight="1" x14ac:dyDescent="0.15">
      <c r="B60" s="129"/>
      <c r="C60" s="1203" t="s">
        <v>568</v>
      </c>
      <c r="D60" s="1204"/>
      <c r="E60" s="1205"/>
      <c r="F60" s="130">
        <v>3065</v>
      </c>
      <c r="G60" s="130">
        <v>3082</v>
      </c>
      <c r="H60" s="131">
        <v>3086</v>
      </c>
    </row>
    <row r="61" spans="2:8" ht="45.75" customHeight="1" x14ac:dyDescent="0.15">
      <c r="B61" s="129"/>
      <c r="C61" s="1203" t="s">
        <v>570</v>
      </c>
      <c r="D61" s="1204"/>
      <c r="E61" s="1205"/>
      <c r="F61" s="130">
        <v>573</v>
      </c>
      <c r="G61" s="130">
        <v>619</v>
      </c>
      <c r="H61" s="131">
        <v>1070</v>
      </c>
    </row>
    <row r="62" spans="2:8" ht="45.75" customHeight="1" thickBot="1" x14ac:dyDescent="0.2">
      <c r="B62" s="132"/>
      <c r="C62" s="1206" t="s">
        <v>569</v>
      </c>
      <c r="D62" s="1207"/>
      <c r="E62" s="1208"/>
      <c r="F62" s="133">
        <v>800</v>
      </c>
      <c r="G62" s="133">
        <v>802</v>
      </c>
      <c r="H62" s="134">
        <v>803</v>
      </c>
    </row>
    <row r="63" spans="2:8" ht="52.5" customHeight="1" thickBot="1" x14ac:dyDescent="0.2">
      <c r="B63" s="135"/>
      <c r="C63" s="1209" t="s">
        <v>49</v>
      </c>
      <c r="D63" s="1209"/>
      <c r="E63" s="1210"/>
      <c r="F63" s="136">
        <v>25753</v>
      </c>
      <c r="G63" s="136">
        <v>27047</v>
      </c>
      <c r="H63" s="137">
        <v>26458</v>
      </c>
    </row>
    <row r="64" spans="2:8" x14ac:dyDescent="0.15"/>
  </sheetData>
  <sheetProtection algorithmName="SHA-512" hashValue="vIlUQ7DYKuKiAC38i6XE2IQebt30dl0LcL6hXeiasBV1poNnEZFWdcw9wndog4rPUj4qpaduHK37CSboALWR4A==" saltValue="mowdTh61rGxzs7d/Y1v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49492</v>
      </c>
      <c r="E3" s="156"/>
      <c r="F3" s="157">
        <v>66343</v>
      </c>
      <c r="G3" s="158"/>
      <c r="H3" s="159"/>
    </row>
    <row r="4" spans="1:8" x14ac:dyDescent="0.15">
      <c r="A4" s="160"/>
      <c r="B4" s="161"/>
      <c r="C4" s="162"/>
      <c r="D4" s="163">
        <v>19992</v>
      </c>
      <c r="E4" s="164"/>
      <c r="F4" s="165">
        <v>34529</v>
      </c>
      <c r="G4" s="166"/>
      <c r="H4" s="167"/>
    </row>
    <row r="5" spans="1:8" x14ac:dyDescent="0.15">
      <c r="A5" s="148" t="s">
        <v>523</v>
      </c>
      <c r="B5" s="153"/>
      <c r="C5" s="154"/>
      <c r="D5" s="155">
        <v>57794</v>
      </c>
      <c r="E5" s="156"/>
      <c r="F5" s="157">
        <v>56416</v>
      </c>
      <c r="G5" s="158"/>
      <c r="H5" s="159"/>
    </row>
    <row r="6" spans="1:8" x14ac:dyDescent="0.15">
      <c r="A6" s="160"/>
      <c r="B6" s="161"/>
      <c r="C6" s="162"/>
      <c r="D6" s="163">
        <v>20396</v>
      </c>
      <c r="E6" s="164"/>
      <c r="F6" s="165">
        <v>32623</v>
      </c>
      <c r="G6" s="166"/>
      <c r="H6" s="167"/>
    </row>
    <row r="7" spans="1:8" x14ac:dyDescent="0.15">
      <c r="A7" s="148" t="s">
        <v>524</v>
      </c>
      <c r="B7" s="153"/>
      <c r="C7" s="154"/>
      <c r="D7" s="155">
        <v>41852</v>
      </c>
      <c r="E7" s="156"/>
      <c r="F7" s="157">
        <v>49217</v>
      </c>
      <c r="G7" s="158"/>
      <c r="H7" s="159"/>
    </row>
    <row r="8" spans="1:8" x14ac:dyDescent="0.15">
      <c r="A8" s="160"/>
      <c r="B8" s="161"/>
      <c r="C8" s="162"/>
      <c r="D8" s="163">
        <v>14068</v>
      </c>
      <c r="E8" s="164"/>
      <c r="F8" s="165">
        <v>27232</v>
      </c>
      <c r="G8" s="166"/>
      <c r="H8" s="167"/>
    </row>
    <row r="9" spans="1:8" x14ac:dyDescent="0.15">
      <c r="A9" s="148" t="s">
        <v>525</v>
      </c>
      <c r="B9" s="153"/>
      <c r="C9" s="154"/>
      <c r="D9" s="155">
        <v>31611</v>
      </c>
      <c r="E9" s="156"/>
      <c r="F9" s="157">
        <v>49211</v>
      </c>
      <c r="G9" s="158"/>
      <c r="H9" s="159"/>
    </row>
    <row r="10" spans="1:8" x14ac:dyDescent="0.15">
      <c r="A10" s="160"/>
      <c r="B10" s="161"/>
      <c r="C10" s="162"/>
      <c r="D10" s="163">
        <v>13650</v>
      </c>
      <c r="E10" s="164"/>
      <c r="F10" s="165">
        <v>28367</v>
      </c>
      <c r="G10" s="166"/>
      <c r="H10" s="167"/>
    </row>
    <row r="11" spans="1:8" x14ac:dyDescent="0.15">
      <c r="A11" s="148" t="s">
        <v>526</v>
      </c>
      <c r="B11" s="153"/>
      <c r="C11" s="154"/>
      <c r="D11" s="155">
        <v>32194</v>
      </c>
      <c r="E11" s="156"/>
      <c r="F11" s="157">
        <v>51738</v>
      </c>
      <c r="G11" s="158"/>
      <c r="H11" s="159"/>
    </row>
    <row r="12" spans="1:8" x14ac:dyDescent="0.15">
      <c r="A12" s="160"/>
      <c r="B12" s="161"/>
      <c r="C12" s="168"/>
      <c r="D12" s="163">
        <v>17742</v>
      </c>
      <c r="E12" s="164"/>
      <c r="F12" s="165">
        <v>30360</v>
      </c>
      <c r="G12" s="166"/>
      <c r="H12" s="167"/>
    </row>
    <row r="13" spans="1:8" x14ac:dyDescent="0.15">
      <c r="A13" s="148"/>
      <c r="B13" s="153"/>
      <c r="C13" s="169"/>
      <c r="D13" s="170">
        <v>42589</v>
      </c>
      <c r="E13" s="171"/>
      <c r="F13" s="172">
        <v>54585</v>
      </c>
      <c r="G13" s="173"/>
      <c r="H13" s="159"/>
    </row>
    <row r="14" spans="1:8" x14ac:dyDescent="0.15">
      <c r="A14" s="160"/>
      <c r="B14" s="161"/>
      <c r="C14" s="162"/>
      <c r="D14" s="163">
        <v>17170</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4.9000000000000004</v>
      </c>
      <c r="C19" s="174">
        <f>ROUND(VALUE(SUBSTITUTE(実質収支比率等に係る経年分析!G$48,"▲","-")),2)</f>
        <v>5.48</v>
      </c>
      <c r="D19" s="174">
        <f>ROUND(VALUE(SUBSTITUTE(実質収支比率等に係る経年分析!H$48,"▲","-")),2)</f>
        <v>6.72</v>
      </c>
      <c r="E19" s="174">
        <f>ROUND(VALUE(SUBSTITUTE(実質収支比率等に係る経年分析!I$48,"▲","-")),2)</f>
        <v>4.72</v>
      </c>
      <c r="F19" s="174">
        <f>ROUND(VALUE(SUBSTITUTE(実質収支比率等に係る経年分析!J$48,"▲","-")),2)</f>
        <v>4.8899999999999997</v>
      </c>
    </row>
    <row r="20" spans="1:11" x14ac:dyDescent="0.15">
      <c r="A20" s="174" t="s">
        <v>53</v>
      </c>
      <c r="B20" s="174">
        <f>ROUND(VALUE(SUBSTITUTE(実質収支比率等に係る経年分析!F$47,"▲","-")),2)</f>
        <v>18.88</v>
      </c>
      <c r="C20" s="174">
        <f>ROUND(VALUE(SUBSTITUTE(実質収支比率等に係る経年分析!G$47,"▲","-")),2)</f>
        <v>17.97</v>
      </c>
      <c r="D20" s="174">
        <f>ROUND(VALUE(SUBSTITUTE(実質収支比率等に係る経年分析!H$47,"▲","-")),2)</f>
        <v>19.61</v>
      </c>
      <c r="E20" s="174">
        <f>ROUND(VALUE(SUBSTITUTE(実質収支比率等に係る経年分析!I$47,"▲","-")),2)</f>
        <v>24.39</v>
      </c>
      <c r="F20" s="174">
        <f>ROUND(VALUE(SUBSTITUTE(実質収支比率等に係る経年分析!J$47,"▲","-")),2)</f>
        <v>21.25</v>
      </c>
    </row>
    <row r="21" spans="1:11" x14ac:dyDescent="0.15">
      <c r="A21" s="174" t="s">
        <v>54</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3.45</v>
      </c>
      <c r="E21" s="174">
        <f>IF(ISNUMBER(VALUE(SUBSTITUTE(実質収支比率等に係る経年分析!I$49,"▲","-"))),ROUND(VALUE(SUBSTITUTE(実質収支比率等に係る経年分析!I$49,"▲","-")),2),NA())</f>
        <v>2.23</v>
      </c>
      <c r="F21" s="174">
        <f>IF(ISNUMBER(VALUE(SUBSTITUTE(実質収支比率等に係る経年分析!J$49,"▲","-"))),ROUND(VALUE(SUBSTITUTE(実質収支比率等に係る経年分析!J$49,"▲","-")),2),NA())</f>
        <v>-2.59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0.54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0.91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4.8899999999999997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4.8899999999999997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6204</v>
      </c>
      <c r="E42" s="176"/>
      <c r="F42" s="176"/>
      <c r="G42" s="176">
        <f>'実質公債費比率（分子）の構造'!L$52</f>
        <v>6272</v>
      </c>
      <c r="H42" s="176"/>
      <c r="I42" s="176"/>
      <c r="J42" s="176">
        <f>'実質公債費比率（分子）の構造'!M$52</f>
        <v>5964</v>
      </c>
      <c r="K42" s="176"/>
      <c r="L42" s="176"/>
      <c r="M42" s="176">
        <f>'実質公債費比率（分子）の構造'!N$52</f>
        <v>5909</v>
      </c>
      <c r="N42" s="176"/>
      <c r="O42" s="176"/>
      <c r="P42" s="176">
        <f>'実質公債費比率（分子）の構造'!O$52</f>
        <v>5667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20</v>
      </c>
      <c r="C44" s="176"/>
      <c r="D44" s="176"/>
      <c r="E44" s="176">
        <f>'実質公債費比率（分子）の構造'!L$50</f>
        <v>14</v>
      </c>
      <c r="F44" s="176"/>
      <c r="G44" s="176"/>
      <c r="H44" s="176">
        <f>'実質公債費比率（分子）の構造'!M$50</f>
        <v>8</v>
      </c>
      <c r="I44" s="176"/>
      <c r="J44" s="176"/>
      <c r="K44" s="176">
        <f>'実質公債費比率（分子）の構造'!N$50</f>
        <v>7</v>
      </c>
      <c r="L44" s="176"/>
      <c r="M44" s="176"/>
      <c r="N44" s="176">
        <f>'実質公債費比率（分子）の構造'!O$50</f>
        <v>3</v>
      </c>
      <c r="O44" s="176"/>
      <c r="P44" s="176"/>
    </row>
    <row r="45" spans="1:16" x14ac:dyDescent="0.15">
      <c r="A45" s="176" t="s">
        <v>63</v>
      </c>
      <c r="B45" s="176">
        <f>'実質公債費比率（分子）の構造'!K$49</f>
        <v>541</v>
      </c>
      <c r="C45" s="176"/>
      <c r="D45" s="176"/>
      <c r="E45" s="176">
        <f>'実質公債費比率（分子）の構造'!L$49</f>
        <v>527</v>
      </c>
      <c r="F45" s="176"/>
      <c r="G45" s="176"/>
      <c r="H45" s="176">
        <f>'実質公債費比率（分子）の構造'!M$49</f>
        <v>356</v>
      </c>
      <c r="I45" s="176"/>
      <c r="J45" s="176"/>
      <c r="K45" s="176">
        <f>'実質公債費比率（分子）の構造'!N$49</f>
        <v>109</v>
      </c>
      <c r="L45" s="176"/>
      <c r="M45" s="176"/>
      <c r="N45" s="176">
        <f>'実質公債費比率（分子）の構造'!O$49</f>
        <v>111</v>
      </c>
      <c r="O45" s="176"/>
      <c r="P45" s="176"/>
    </row>
    <row r="46" spans="1:16" x14ac:dyDescent="0.15">
      <c r="A46" s="176" t="s">
        <v>64</v>
      </c>
      <c r="B46" s="176">
        <f>'実質公債費比率（分子）の構造'!K$48</f>
        <v>1660</v>
      </c>
      <c r="C46" s="176"/>
      <c r="D46" s="176"/>
      <c r="E46" s="176">
        <f>'実質公債費比率（分子）の構造'!L$48</f>
        <v>1642</v>
      </c>
      <c r="F46" s="176"/>
      <c r="G46" s="176"/>
      <c r="H46" s="176">
        <f>'実質公債費比率（分子）の構造'!M$48</f>
        <v>1613</v>
      </c>
      <c r="I46" s="176"/>
      <c r="J46" s="176"/>
      <c r="K46" s="176">
        <f>'実質公債費比率（分子）の構造'!N$48</f>
        <v>1114</v>
      </c>
      <c r="L46" s="176"/>
      <c r="M46" s="176"/>
      <c r="N46" s="176">
        <f>'実質公債費比率（分子）の構造'!O$48</f>
        <v>1115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6174</v>
      </c>
      <c r="C49" s="176"/>
      <c r="D49" s="176"/>
      <c r="E49" s="176">
        <f>'実質公債費比率（分子）の構造'!L$45</f>
        <v>6264</v>
      </c>
      <c r="F49" s="176"/>
      <c r="G49" s="176"/>
      <c r="H49" s="176">
        <f>'実質公債費比率（分子）の構造'!M$45</f>
        <v>6107</v>
      </c>
      <c r="I49" s="176"/>
      <c r="J49" s="176"/>
      <c r="K49" s="176">
        <f>'実質公債費比率（分子）の構造'!N$45</f>
        <v>5980</v>
      </c>
      <c r="L49" s="176"/>
      <c r="M49" s="176"/>
      <c r="N49" s="176">
        <f>'実質公債費比率（分子）の構造'!O$45</f>
        <v>5699</v>
      </c>
      <c r="O49" s="176"/>
      <c r="P49" s="176"/>
    </row>
    <row r="50" spans="1:16" x14ac:dyDescent="0.15">
      <c r="A50" s="176" t="s">
        <v>67</v>
      </c>
      <c r="B50" s="176" t="e">
        <f>NA()</f>
        <v>#N/A</v>
      </c>
      <c r="C50" s="176">
        <f>IF(ISNUMBER('実質公債費比率（分子）の構造'!K$53),'実質公債費比率（分子）の構造'!K$53,NA())</f>
        <v>2191</v>
      </c>
      <c r="D50" s="176" t="e">
        <f>NA()</f>
        <v>#N/A</v>
      </c>
      <c r="E50" s="176" t="e">
        <f>NA()</f>
        <v>#N/A</v>
      </c>
      <c r="F50" s="176">
        <f>IF(ISNUMBER('実質公債費比率（分子）の構造'!L$53),'実質公債費比率（分子）の構造'!L$53,NA())</f>
        <v>2175</v>
      </c>
      <c r="G50" s="176" t="e">
        <f>NA()</f>
        <v>#N/A</v>
      </c>
      <c r="H50" s="176" t="e">
        <f>NA()</f>
        <v>#N/A</v>
      </c>
      <c r="I50" s="176">
        <f>IF(ISNUMBER('実質公債費比率（分子）の構造'!M$53),'実質公債費比率（分子）の構造'!M$53,NA())</f>
        <v>2120</v>
      </c>
      <c r="J50" s="176" t="e">
        <f>NA()</f>
        <v>#N/A</v>
      </c>
      <c r="K50" s="176" t="e">
        <f>NA()</f>
        <v>#N/A</v>
      </c>
      <c r="L50" s="176">
        <f>IF(ISNUMBER('実質公債費比率（分子）の構造'!N$53),'実質公債費比率（分子）の構造'!N$53,NA())</f>
        <v>1301</v>
      </c>
      <c r="M50" s="176" t="e">
        <f>NA()</f>
        <v>#N/A</v>
      </c>
      <c r="N50" s="176" t="e">
        <f>NA()</f>
        <v>#N/A</v>
      </c>
      <c r="O50" s="176">
        <f>IF(ISNUMBER('実質公債費比率（分子）の構造'!O$53),'実質公債費比率（分子）の構造'!O$53,NA())</f>
        <v>1261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62549</v>
      </c>
      <c r="E56" s="175"/>
      <c r="F56" s="175"/>
      <c r="G56" s="175">
        <f>'将来負担比率（分子）の構造'!J$52</f>
        <v>60921</v>
      </c>
      <c r="H56" s="175"/>
      <c r="I56" s="175"/>
      <c r="J56" s="175">
        <f>'将来負担比率（分子）の構造'!K$52</f>
        <v>58222</v>
      </c>
      <c r="K56" s="175"/>
      <c r="L56" s="175"/>
      <c r="M56" s="175">
        <f>'将来負担比率（分子）の構造'!L$52</f>
        <v>54237</v>
      </c>
      <c r="N56" s="175"/>
      <c r="O56" s="175"/>
      <c r="P56" s="175">
        <f>'将来負担比率（分子）の構造'!M$52</f>
        <v>50517</v>
      </c>
    </row>
    <row r="57" spans="1:16" x14ac:dyDescent="0.15">
      <c r="A57" s="175" t="s">
        <v>42</v>
      </c>
      <c r="B57" s="175"/>
      <c r="C57" s="175"/>
      <c r="D57" s="175">
        <f>'将来負担比率（分子）の構造'!I$51</f>
        <v>1831</v>
      </c>
      <c r="E57" s="175"/>
      <c r="F57" s="175"/>
      <c r="G57" s="175">
        <f>'将来負担比率（分子）の構造'!J$51</f>
        <v>1918</v>
      </c>
      <c r="H57" s="175"/>
      <c r="I57" s="175"/>
      <c r="J57" s="175">
        <f>'将来負担比率（分子）の構造'!K$51</f>
        <v>1993</v>
      </c>
      <c r="K57" s="175"/>
      <c r="L57" s="175"/>
      <c r="M57" s="175">
        <f>'将来負担比率（分子）の構造'!L$51</f>
        <v>2015</v>
      </c>
      <c r="N57" s="175"/>
      <c r="O57" s="175"/>
      <c r="P57" s="175">
        <f>'将来負担比率（分子）の構造'!M$51</f>
        <v>1825</v>
      </c>
    </row>
    <row r="58" spans="1:16" x14ac:dyDescent="0.15">
      <c r="A58" s="175" t="s">
        <v>41</v>
      </c>
      <c r="B58" s="175"/>
      <c r="C58" s="175"/>
      <c r="D58" s="175">
        <f>'将来負担比率（分子）の構造'!I$50</f>
        <v>22395</v>
      </c>
      <c r="E58" s="175"/>
      <c r="F58" s="175"/>
      <c r="G58" s="175">
        <f>'将来負担比率（分子）の構造'!J$50</f>
        <v>22355</v>
      </c>
      <c r="H58" s="175"/>
      <c r="I58" s="175"/>
      <c r="J58" s="175">
        <f>'将来負担比率（分子）の構造'!K$50</f>
        <v>23826</v>
      </c>
      <c r="K58" s="175"/>
      <c r="L58" s="175"/>
      <c r="M58" s="175">
        <f>'将来負担比率（分子）の構造'!L$50</f>
        <v>25421</v>
      </c>
      <c r="N58" s="175"/>
      <c r="O58" s="175"/>
      <c r="P58" s="175">
        <f>'将来負担比率（分子）の構造'!M$50</f>
        <v>24617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155</v>
      </c>
      <c r="F61" s="175"/>
      <c r="G61" s="175"/>
      <c r="H61" s="175">
        <f>'将来負担比率（分子）の構造'!K$46</f>
        <v>155</v>
      </c>
      <c r="I61" s="175"/>
      <c r="J61" s="175"/>
      <c r="K61" s="175">
        <f>'将来負担比率（分子）の構造'!L$46</f>
        <v>155</v>
      </c>
      <c r="L61" s="175"/>
      <c r="M61" s="175"/>
      <c r="N61" s="175">
        <f>'将来負担比率（分子）の構造'!M$46</f>
        <v>156</v>
      </c>
      <c r="O61" s="175"/>
      <c r="P61" s="175"/>
    </row>
    <row r="62" spans="1:16" x14ac:dyDescent="0.15">
      <c r="A62" s="175" t="s">
        <v>35</v>
      </c>
      <c r="B62" s="175">
        <f>'将来負担比率（分子）の構造'!I$45</f>
        <v>5994</v>
      </c>
      <c r="C62" s="175"/>
      <c r="D62" s="175"/>
      <c r="E62" s="175">
        <f>'将来負担比率（分子）の構造'!J$45</f>
        <v>6018</v>
      </c>
      <c r="F62" s="175"/>
      <c r="G62" s="175"/>
      <c r="H62" s="175">
        <f>'将来負担比率（分子）の構造'!K$45</f>
        <v>5936</v>
      </c>
      <c r="I62" s="175"/>
      <c r="J62" s="175"/>
      <c r="K62" s="175">
        <f>'将来負担比率（分子）の構造'!L$45</f>
        <v>5791</v>
      </c>
      <c r="L62" s="175"/>
      <c r="M62" s="175"/>
      <c r="N62" s="175">
        <f>'将来負担比率（分子）の構造'!M$45</f>
        <v>5933</v>
      </c>
      <c r="O62" s="175"/>
      <c r="P62" s="175"/>
    </row>
    <row r="63" spans="1:16" x14ac:dyDescent="0.15">
      <c r="A63" s="175" t="s">
        <v>34</v>
      </c>
      <c r="B63" s="175">
        <f>'将来負担比率（分子）の構造'!I$44</f>
        <v>1484</v>
      </c>
      <c r="C63" s="175"/>
      <c r="D63" s="175"/>
      <c r="E63" s="175">
        <f>'将来負担比率（分子）の構造'!J$44</f>
        <v>992</v>
      </c>
      <c r="F63" s="175"/>
      <c r="G63" s="175"/>
      <c r="H63" s="175">
        <f>'将来負担比率（分子）の構造'!K$44</f>
        <v>696</v>
      </c>
      <c r="I63" s="175"/>
      <c r="J63" s="175"/>
      <c r="K63" s="175">
        <f>'将来負担比率（分子）の構造'!L$44</f>
        <v>588</v>
      </c>
      <c r="L63" s="175"/>
      <c r="M63" s="175"/>
      <c r="N63" s="175">
        <f>'将来負担比率（分子）の構造'!M$44</f>
        <v>576</v>
      </c>
      <c r="O63" s="175"/>
      <c r="P63" s="175"/>
    </row>
    <row r="64" spans="1:16" x14ac:dyDescent="0.15">
      <c r="A64" s="175" t="s">
        <v>33</v>
      </c>
      <c r="B64" s="175">
        <f>'将来負担比率（分子）の構造'!I$43</f>
        <v>14697</v>
      </c>
      <c r="C64" s="175"/>
      <c r="D64" s="175"/>
      <c r="E64" s="175">
        <f>'将来負担比率（分子）の構造'!J$43</f>
        <v>13950</v>
      </c>
      <c r="F64" s="175"/>
      <c r="G64" s="175"/>
      <c r="H64" s="175">
        <f>'将来負担比率（分子）の構造'!K$43</f>
        <v>12956</v>
      </c>
      <c r="I64" s="175"/>
      <c r="J64" s="175"/>
      <c r="K64" s="175">
        <f>'将来負担比率（分子）の構造'!L$43</f>
        <v>10855</v>
      </c>
      <c r="L64" s="175"/>
      <c r="M64" s="175"/>
      <c r="N64" s="175">
        <f>'将来負担比率（分子）の構造'!M$43</f>
        <v>8889</v>
      </c>
      <c r="O64" s="175"/>
      <c r="P64" s="175"/>
    </row>
    <row r="65" spans="1:16" x14ac:dyDescent="0.15">
      <c r="A65" s="175" t="s">
        <v>32</v>
      </c>
      <c r="B65" s="175">
        <f>'将来負担比率（分子）の構造'!I$42</f>
        <v>1515</v>
      </c>
      <c r="C65" s="175"/>
      <c r="D65" s="175"/>
      <c r="E65" s="175">
        <f>'将来負担比率（分子）の構造'!J$42</f>
        <v>1405</v>
      </c>
      <c r="F65" s="175"/>
      <c r="G65" s="175"/>
      <c r="H65" s="175">
        <f>'将来負担比率（分子）の構造'!K$42</f>
        <v>1398</v>
      </c>
      <c r="I65" s="175"/>
      <c r="J65" s="175"/>
      <c r="K65" s="175">
        <f>'将来負担比率（分子）の構造'!L$42</f>
        <v>1283</v>
      </c>
      <c r="L65" s="175"/>
      <c r="M65" s="175"/>
      <c r="N65" s="175">
        <f>'将来負担比率（分子）の構造'!M$42</f>
        <v>1338</v>
      </c>
      <c r="O65" s="175"/>
      <c r="P65" s="175"/>
    </row>
    <row r="66" spans="1:16" x14ac:dyDescent="0.15">
      <c r="A66" s="175" t="s">
        <v>31</v>
      </c>
      <c r="B66" s="175">
        <f>'将来負担比率（分子）の構造'!I$41</f>
        <v>55666</v>
      </c>
      <c r="C66" s="175"/>
      <c r="D66" s="175"/>
      <c r="E66" s="175">
        <f>'将来負担比率（分子）の構造'!J$41</f>
        <v>54280</v>
      </c>
      <c r="F66" s="175"/>
      <c r="G66" s="175"/>
      <c r="H66" s="175">
        <f>'将来負担比率（分子）の構造'!K$41</f>
        <v>52116</v>
      </c>
      <c r="I66" s="175"/>
      <c r="J66" s="175"/>
      <c r="K66" s="175">
        <f>'将来負担比率（分子）の構造'!L$41</f>
        <v>48094</v>
      </c>
      <c r="L66" s="175"/>
      <c r="M66" s="175"/>
      <c r="N66" s="175">
        <f>'将来負担比率（分子）の構造'!M$41</f>
        <v>44104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6233</v>
      </c>
      <c r="C72" s="179">
        <f>基金残高に係る経年分析!G55</f>
        <v>7594</v>
      </c>
      <c r="D72" s="179">
        <f>基金残高に係る経年分析!H55</f>
        <v>6704</v>
      </c>
    </row>
    <row r="73" spans="1:16" x14ac:dyDescent="0.15">
      <c r="A73" s="178" t="s">
        <v>74</v>
      </c>
      <c r="B73" s="179">
        <f>基金残高に係る経年分析!F56</f>
        <v>6377</v>
      </c>
      <c r="C73" s="179">
        <f>基金残高に係る経年分析!G56</f>
        <v>6388</v>
      </c>
      <c r="D73" s="179">
        <f>基金残高に係る経年分析!H56</f>
        <v>6197</v>
      </c>
    </row>
    <row r="74" spans="1:16" x14ac:dyDescent="0.15">
      <c r="A74" s="178" t="s">
        <v>75</v>
      </c>
      <c r="B74" s="179">
        <f>基金残高に係る経年分析!F57</f>
        <v>13143</v>
      </c>
      <c r="C74" s="179">
        <f>基金残高に係る経年分析!G57</f>
        <v>13065</v>
      </c>
      <c r="D74" s="179">
        <f>基金残高に係る経年分析!H57</f>
        <v>13557</v>
      </c>
    </row>
  </sheetData>
  <sheetProtection algorithmName="SHA-512" hashValue="pe9OL5mPcxIOsEVqEVNFnuHxKqzL2VM1AseHLqf5aWUhWsqIe2iS0hjK8tYjwAOAtElWk8pjkR2LLbhlqF6H3A==" saltValue="JKMnkbTUDgQjdinCzViq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2025-03-19T07:13:50Z</cp:lastPrinted>
  <dcterms:created xsi:type="dcterms:W3CDTF">2025-02-19T03:17:34Z</dcterms:created>
  <dcterms:modified xsi:type="dcterms:W3CDTF">2025-03-27T08:11:16Z</dcterms:modified>
  <cp:category/>
</cp:coreProperties>
</file>