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313211\Downloads\"/>
    </mc:Choice>
  </mc:AlternateContent>
  <xr:revisionPtr revIDLastSave="0" documentId="13_ncr:1_{0E18ADAC-3C1D-4BC2-8190-007007A8C43C}" xr6:coauthVersionLast="47" xr6:coauthVersionMax="47" xr10:uidLastSave="{00000000-0000-0000-0000-000000000000}"/>
  <bookViews>
    <workbookView xWindow="-120" yWindow="-120" windowWidth="29040" windowHeight="15720" xr2:uid="{00000000-000D-0000-FFFF-FFFF00000000}"/>
  </bookViews>
  <sheets>
    <sheet name="別紙１　補助額所要額" sheetId="1" r:id="rId1"/>
    <sheet name="別紙２　事業計画書（個票）" sheetId="2" r:id="rId2"/>
    <sheet name="別紙２　事業計画書（個票） (2)" sheetId="3" r:id="rId3"/>
    <sheet name="別紙３　収支予算書" sheetId="4" r:id="rId4"/>
    <sheet name="別紙４　変更計画書（個票）" sheetId="5" r:id="rId5"/>
    <sheet name="別紙５　補助金精算書" sheetId="6" r:id="rId6"/>
    <sheet name="別紙６　実績報告書（個票）" sheetId="7" r:id="rId7"/>
    <sheet name="別紙７　収支決算書" sheetId="8" r:id="rId8"/>
  </sheets>
  <definedNames>
    <definedName name="_xlnm.Print_Area" localSheetId="0">'別紙１　補助額所要額'!$A$1:$H$12</definedName>
    <definedName name="_xlnm.Print_Area" localSheetId="1">'別紙２　事業計画書（個票）'!$A$1:$L$23</definedName>
    <definedName name="_xlnm.Print_Area" localSheetId="2">'別紙２　事業計画書（個票） (2)'!$A$1:$L$23</definedName>
    <definedName name="_xlnm.Print_Area" localSheetId="3">'別紙３　収支予算書'!$A$1:$C$27</definedName>
    <definedName name="_xlnm.Print_Area" localSheetId="4">'別紙４　変更計画書（個票）'!$A$1:$L$24</definedName>
    <definedName name="_xlnm.Print_Area" localSheetId="5">'別紙５　補助金精算書'!$A$1:$L$13</definedName>
    <definedName name="_xlnm.Print_Area" localSheetId="6">'別紙６　実績報告書（個票）'!$A$1:$L$23</definedName>
    <definedName name="_xlnm.Print_Area" localSheetId="7">'別紙７　収支決算書'!$A$1:$C$27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7" l="1"/>
  <c r="C21" i="7" s="1"/>
  <c r="K10" i="6"/>
  <c r="F10" i="6"/>
  <c r="G6" i="6"/>
  <c r="H6" i="6" s="1"/>
  <c r="E5" i="6"/>
  <c r="G5" i="6" s="1"/>
  <c r="C20" i="5"/>
  <c r="C21" i="5" s="1"/>
  <c r="C20" i="3"/>
  <c r="C21" i="3" s="1"/>
  <c r="C20" i="2"/>
  <c r="C21" i="2" s="1"/>
  <c r="F10" i="1"/>
  <c r="G9" i="1"/>
  <c r="H9" i="1" s="1"/>
  <c r="G8" i="1"/>
  <c r="H8" i="1" s="1"/>
  <c r="G7" i="1"/>
  <c r="H7" i="1" s="1"/>
  <c r="E6" i="1"/>
  <c r="G6" i="1" s="1"/>
  <c r="H6" i="1" s="1"/>
  <c r="B6" i="1"/>
  <c r="B6" i="6" s="1"/>
  <c r="E5" i="1"/>
  <c r="G5" i="1" s="1"/>
  <c r="B5" i="1"/>
  <c r="B5" i="6" s="1"/>
  <c r="J6" i="6" l="1"/>
  <c r="L6" i="6"/>
  <c r="G10" i="1"/>
  <c r="H5" i="1"/>
  <c r="G10" i="6"/>
  <c r="H5" i="6"/>
  <c r="B17" i="4"/>
  <c r="E10" i="1"/>
  <c r="B19" i="4"/>
  <c r="E10" i="6"/>
  <c r="B17" i="8"/>
  <c r="B21" i="8" s="1"/>
  <c r="B21" i="4" l="1"/>
  <c r="H10" i="6"/>
  <c r="B7" i="8" s="1"/>
  <c r="H10" i="1"/>
  <c r="B7" i="4" s="1"/>
  <c r="I5" i="6"/>
  <c r="I10" i="6" s="1"/>
  <c r="J5" i="6" l="1"/>
  <c r="B9" i="4"/>
  <c r="B11" i="4"/>
  <c r="B9" i="8"/>
  <c r="B11" i="8" s="1"/>
  <c r="L5" i="6" l="1"/>
  <c r="L10" i="6" s="1"/>
  <c r="J1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5" authorId="0" shapeId="0" xr:uid="{00000000-0006-0000-0000-000001000000}">
      <text>
        <r>
          <rPr>
            <b/>
            <sz val="9"/>
            <color indexed="81"/>
            <rFont val="ＭＳ Ｐゴシック"/>
            <family val="3"/>
            <charset val="128"/>
          </rPr>
          <t>別紙１より対象人員分を転記してください。</t>
        </r>
      </text>
    </comment>
    <comment ref="C5" authorId="0" shapeId="0" xr:uid="{00000000-0006-0000-0000-000002000000}">
      <text>
        <r>
          <rPr>
            <b/>
            <sz val="9"/>
            <color indexed="81"/>
            <rFont val="ＭＳ Ｐゴシック"/>
            <family val="3"/>
            <charset val="128"/>
          </rPr>
          <t xml:space="preserve">該当する研修を選択してください。
</t>
        </r>
      </text>
    </comment>
    <comment ref="D5" authorId="0" shapeId="0" xr:uid="{00000000-0006-0000-0000-000003000000}">
      <text>
        <r>
          <rPr>
            <b/>
            <sz val="9"/>
            <color indexed="81"/>
            <rFont val="ＭＳ Ｐゴシック"/>
            <family val="3"/>
            <charset val="128"/>
          </rPr>
          <t>該当する負担方法を選択してください。</t>
        </r>
      </text>
    </comment>
    <comment ref="F5" authorId="0" shapeId="0" xr:uid="{00000000-0006-0000-0000-000004000000}">
      <text>
        <r>
          <rPr>
            <b/>
            <sz val="9"/>
            <color indexed="81"/>
            <rFont val="ＭＳ Ｐゴシック"/>
            <family val="3"/>
            <charset val="128"/>
          </rPr>
          <t>受講者１人につき100,000円が上限となります。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L8" authorId="0" shapeId="0" xr:uid="{00000000-0006-0000-0100-000001000000}">
      <text>
        <r>
          <rPr>
            <b/>
            <sz val="9"/>
            <color indexed="81"/>
            <rFont val="ＭＳ Ｐゴシック"/>
            <family val="3"/>
            <charset val="128"/>
          </rPr>
          <t>上記の勤務先に対応する事業所の番号（１０桁）を記載してください。</t>
        </r>
        <r>
          <rPr>
            <sz val="9"/>
            <color indexed="81"/>
            <rFont val="ＭＳ Ｐゴシック"/>
            <family val="3"/>
            <charset val="128"/>
          </rPr>
          <t xml:space="preserve">
</t>
        </r>
      </text>
    </comment>
    <comment ref="C10" authorId="0" shapeId="0" xr:uid="{00000000-0006-0000-0100-000002000000}">
      <text>
        <r>
          <rPr>
            <b/>
            <sz val="9"/>
            <color indexed="81"/>
            <rFont val="ＭＳ Ｐゴシック"/>
            <family val="3"/>
            <charset val="128"/>
          </rPr>
          <t>受講する研修を下記から選択してください。
・介護職員初任者研修
・生活援助従事者研修
・実務者研修</t>
        </r>
      </text>
    </comment>
    <comment ref="K12" authorId="0" shapeId="0" xr:uid="{00000000-0006-0000-0100-000003000000}">
      <text>
        <r>
          <rPr>
            <b/>
            <sz val="9"/>
            <color indexed="81"/>
            <rFont val="ＭＳ Ｐゴシック"/>
            <family val="3"/>
            <charset val="128"/>
          </rPr>
          <t>スクーリングの期間だけではなく、通信学習も含む研修全体の期間を記載してください。
原則として、研修受講開始の１月前までに交付申請書を提出してください。</t>
        </r>
        <r>
          <rPr>
            <sz val="9"/>
            <color indexed="81"/>
            <rFont val="ＭＳ Ｐゴシック"/>
            <family val="3"/>
            <charset val="128"/>
          </rPr>
          <t xml:space="preserve">
</t>
        </r>
      </text>
    </comment>
    <comment ref="L14" authorId="0" shapeId="0" xr:uid="{00000000-0006-0000-0100-000004000000}">
      <text>
        <r>
          <rPr>
            <b/>
            <sz val="9"/>
            <color indexed="81"/>
            <rFont val="ＭＳ Ｐゴシック"/>
            <family val="3"/>
            <charset val="128"/>
          </rPr>
          <t>事業所負担額にかかわらず研修機関から提示された研修の受講料（税込）の金額を記入してください。</t>
        </r>
        <r>
          <rPr>
            <sz val="9"/>
            <color indexed="81"/>
            <rFont val="ＭＳ Ｐゴシック"/>
            <family val="3"/>
            <charset val="128"/>
          </rPr>
          <t xml:space="preserve">
</t>
        </r>
      </text>
    </comment>
    <comment ref="C15" authorId="0" shapeId="0" xr:uid="{00000000-0006-0000-0100-000005000000}">
      <text>
        <r>
          <rPr>
            <b/>
            <sz val="9"/>
            <color indexed="81"/>
            <rFont val="ＭＳ Ｐゴシック"/>
            <family val="3"/>
            <charset val="128"/>
          </rPr>
          <t>当該受講料について、他からの助成・貸付等を受けている場合は補助の対象となりません。受講者に確認の上、事実どおり申告してください。</t>
        </r>
        <r>
          <rPr>
            <sz val="9"/>
            <color indexed="81"/>
            <rFont val="ＭＳ Ｐゴシック"/>
            <family val="3"/>
            <charset val="128"/>
          </rPr>
          <t xml:space="preserve">
</t>
        </r>
      </text>
    </comment>
    <comment ref="C16" authorId="0" shapeId="0" xr:uid="{00000000-0006-0000-0100-000006000000}">
      <text>
        <r>
          <rPr>
            <b/>
            <sz val="9"/>
            <color indexed="81"/>
            <rFont val="ＭＳ Ｐゴシック"/>
            <family val="3"/>
            <charset val="128"/>
          </rPr>
          <t>受講料負担方法を下記から選択してください。
・研修期間に直接支払
・職員への受講料助成</t>
        </r>
        <r>
          <rPr>
            <sz val="9"/>
            <color indexed="81"/>
            <rFont val="ＭＳ Ｐゴシック"/>
            <family val="3"/>
            <charset val="128"/>
          </rPr>
          <t xml:space="preserve">
</t>
        </r>
      </text>
    </comment>
    <comment ref="K17" authorId="0" shapeId="0" xr:uid="{00000000-0006-0000-0100-000007000000}">
      <text>
        <r>
          <rPr>
            <b/>
            <sz val="9"/>
            <color indexed="81"/>
            <rFont val="ＭＳ Ｐゴシック"/>
            <family val="3"/>
            <charset val="128"/>
          </rPr>
          <t>原則として、法人の受講料負担が発生（かつ研修が開始）する１月前までに交付申請書を提出してください。
事後の申請はできません。</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L8" authorId="0" shapeId="0" xr:uid="{00000000-0006-0000-0200-000001000000}">
      <text>
        <r>
          <rPr>
            <b/>
            <sz val="9"/>
            <color indexed="81"/>
            <rFont val="ＭＳ Ｐゴシック"/>
            <family val="3"/>
            <charset val="128"/>
          </rPr>
          <t>上記の勤務先に対応する事業所の番号（１０桁）を記載してください。</t>
        </r>
        <r>
          <rPr>
            <sz val="9"/>
            <color indexed="81"/>
            <rFont val="ＭＳ Ｐゴシック"/>
            <family val="3"/>
            <charset val="128"/>
          </rPr>
          <t xml:space="preserve">
</t>
        </r>
      </text>
    </comment>
    <comment ref="C10" authorId="0" shapeId="0" xr:uid="{00000000-0006-0000-0200-000002000000}">
      <text>
        <r>
          <rPr>
            <b/>
            <sz val="9"/>
            <color indexed="81"/>
            <rFont val="ＭＳ Ｐゴシック"/>
            <family val="3"/>
            <charset val="128"/>
          </rPr>
          <t>受講する研修を下記から選択してください。
・介護職員初任者研修
・生活援助従事者研修
・実務者研修</t>
        </r>
      </text>
    </comment>
    <comment ref="K12" authorId="0" shapeId="0" xr:uid="{00000000-0006-0000-0200-000003000000}">
      <text>
        <r>
          <rPr>
            <b/>
            <sz val="9"/>
            <color indexed="81"/>
            <rFont val="ＭＳ Ｐゴシック"/>
            <family val="3"/>
            <charset val="128"/>
          </rPr>
          <t>スクーリングの期間だけではなく、通信学習も含む研修全体の期間を記載してください。
原則として、研修受講開始の１月前までに交付申請書を提出してください。</t>
        </r>
        <r>
          <rPr>
            <sz val="9"/>
            <color indexed="81"/>
            <rFont val="ＭＳ Ｐゴシック"/>
            <family val="3"/>
            <charset val="128"/>
          </rPr>
          <t xml:space="preserve">
</t>
        </r>
      </text>
    </comment>
    <comment ref="L14" authorId="0" shapeId="0" xr:uid="{00000000-0006-0000-0200-000004000000}">
      <text>
        <r>
          <rPr>
            <b/>
            <sz val="9"/>
            <color indexed="81"/>
            <rFont val="ＭＳ Ｐゴシック"/>
            <family val="3"/>
            <charset val="128"/>
          </rPr>
          <t>事業所負担額にかかわらず研修機関から提示された研修の受講料（税込）の金額を記入してください。</t>
        </r>
        <r>
          <rPr>
            <sz val="9"/>
            <color indexed="81"/>
            <rFont val="ＭＳ Ｐゴシック"/>
            <family val="3"/>
            <charset val="128"/>
          </rPr>
          <t xml:space="preserve">
</t>
        </r>
      </text>
    </comment>
    <comment ref="C15" authorId="0" shapeId="0" xr:uid="{00000000-0006-0000-0200-000005000000}">
      <text>
        <r>
          <rPr>
            <b/>
            <sz val="9"/>
            <color indexed="81"/>
            <rFont val="ＭＳ Ｐゴシック"/>
            <family val="3"/>
            <charset val="128"/>
          </rPr>
          <t>当該受講料について、他からの助成・貸付等を受けている場合は補助の対象となりません。受講者に確認の上、事実どおり申告してください。</t>
        </r>
        <r>
          <rPr>
            <sz val="9"/>
            <color indexed="81"/>
            <rFont val="ＭＳ Ｐゴシック"/>
            <family val="3"/>
            <charset val="128"/>
          </rPr>
          <t xml:space="preserve">
</t>
        </r>
      </text>
    </comment>
    <comment ref="C16" authorId="0" shapeId="0" xr:uid="{00000000-0006-0000-0200-000006000000}">
      <text>
        <r>
          <rPr>
            <b/>
            <sz val="9"/>
            <color indexed="81"/>
            <rFont val="ＭＳ Ｐゴシック"/>
            <family val="3"/>
            <charset val="128"/>
          </rPr>
          <t>受講料負担方法を下記から選択してください。
・研修期間に直接支払
・職員への受講料助成</t>
        </r>
        <r>
          <rPr>
            <sz val="9"/>
            <color indexed="81"/>
            <rFont val="ＭＳ Ｐゴシック"/>
            <family val="3"/>
            <charset val="128"/>
          </rPr>
          <t xml:space="preserve">
</t>
        </r>
      </text>
    </comment>
    <comment ref="K17" authorId="0" shapeId="0" xr:uid="{00000000-0006-0000-0200-000007000000}">
      <text>
        <r>
          <rPr>
            <b/>
            <sz val="9"/>
            <color indexed="81"/>
            <rFont val="ＭＳ Ｐゴシック"/>
            <family val="3"/>
            <charset val="128"/>
          </rPr>
          <t>原則として、法人の受講料負担が発生（かつ研修が開始）する１月前までに交付申請書を提出してください。
事後の申請はできません。</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7" authorId="0" shapeId="0" xr:uid="{00000000-0006-0000-0300-000001000000}">
      <text>
        <r>
          <rPr>
            <b/>
            <sz val="9"/>
            <color indexed="81"/>
            <rFont val="ＭＳ Ｐゴシック"/>
            <family val="3"/>
            <charset val="128"/>
          </rPr>
          <t>補助金交付申請額
（千円未満の端数切捨て）</t>
        </r>
        <r>
          <rPr>
            <sz val="9"/>
            <color indexed="81"/>
            <rFont val="ＭＳ Ｐゴシック"/>
            <family val="3"/>
            <charset val="128"/>
          </rPr>
          <t xml:space="preserve">
</t>
        </r>
      </text>
    </comment>
    <comment ref="B9" authorId="0" shapeId="0" xr:uid="{00000000-0006-0000-0300-000002000000}">
      <text>
        <r>
          <rPr>
            <b/>
            <sz val="9"/>
            <color indexed="81"/>
            <rFont val="ＭＳ Ｐゴシック"/>
            <family val="3"/>
            <charset val="128"/>
          </rPr>
          <t>法人の自己負担分（職員の自己負担額ではありません。）</t>
        </r>
      </text>
    </comment>
    <comment ref="B17" authorId="0" shapeId="0" xr:uid="{00000000-0006-0000-0300-000003000000}">
      <text>
        <r>
          <rPr>
            <b/>
            <sz val="9"/>
            <color indexed="81"/>
            <rFont val="ＭＳ Ｐゴシック"/>
            <family val="3"/>
            <charset val="128"/>
          </rPr>
          <t>受講料負担方法を「研修機関に直接支払」とした場合は「研修受講料」としてください。</t>
        </r>
      </text>
    </comment>
    <comment ref="B19" authorId="0" shapeId="0" xr:uid="{00000000-0006-0000-0300-000004000000}">
      <text>
        <r>
          <rPr>
            <b/>
            <sz val="9"/>
            <color indexed="81"/>
            <rFont val="ＭＳ Ｐゴシック"/>
            <family val="3"/>
            <charset val="128"/>
          </rPr>
          <t>受講料負担方法を「職員への受講料助成」とした場合は「研修受講料にかかる支給金」としてください。</t>
        </r>
        <r>
          <rPr>
            <sz val="9"/>
            <color indexed="81"/>
            <rFont val="ＭＳ Ｐゴシック"/>
            <family val="3"/>
            <charset val="128"/>
          </rPr>
          <t xml:space="preserve">
</t>
        </r>
      </text>
    </comment>
    <comment ref="B21" authorId="0" shapeId="0" xr:uid="{00000000-0006-0000-0300-000005000000}">
      <text>
        <r>
          <rPr>
            <b/>
            <sz val="9"/>
            <color indexed="81"/>
            <rFont val="ＭＳ Ｐゴシック"/>
            <family val="3"/>
            <charset val="128"/>
          </rPr>
          <t>歳入と歳出の合計は一致します。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C16" authorId="0" shapeId="0" xr:uid="{00000000-0006-0000-0400-000001000000}">
      <text>
        <r>
          <rPr>
            <b/>
            <sz val="9"/>
            <color indexed="81"/>
            <rFont val="ＭＳ Ｐゴシック"/>
            <family val="3"/>
            <charset val="128"/>
          </rPr>
          <t>この例では事業所の受講料負担がないため空欄としています。</t>
        </r>
        <r>
          <rPr>
            <sz val="9"/>
            <color indexed="81"/>
            <rFont val="ＭＳ Ｐゴシック"/>
            <family val="3"/>
            <charset val="128"/>
          </rPr>
          <t xml:space="preserve">
</t>
        </r>
      </text>
    </comment>
    <comment ref="C22" authorId="0" shapeId="0" xr:uid="{00000000-0006-0000-0400-000002000000}">
      <text>
        <r>
          <rPr>
            <b/>
            <sz val="9"/>
            <color indexed="81"/>
            <rFont val="ＭＳ Ｐゴシック"/>
            <family val="3"/>
            <charset val="128"/>
          </rPr>
          <t>変更が生じた日時および内容を具体的に記載してください。また、変更事由発生後、速やかに提出してください。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G4" authorId="0" shapeId="0" xr:uid="{00000000-0006-0000-0500-000001000000}">
      <text>
        <r>
          <rPr>
            <b/>
            <sz val="9"/>
            <color indexed="81"/>
            <rFont val="ＭＳ Ｐゴシック"/>
            <family val="3"/>
            <charset val="128"/>
          </rPr>
          <t>欄外の注参照</t>
        </r>
      </text>
    </comment>
    <comment ref="I4" authorId="0" shapeId="0" xr:uid="{00000000-0006-0000-0500-000002000000}">
      <text>
        <r>
          <rPr>
            <b/>
            <sz val="9"/>
            <color indexed="81"/>
            <rFont val="ＭＳ Ｐゴシック"/>
            <family val="3"/>
            <charset val="128"/>
          </rPr>
          <t>交付申請（変更交付申請）時の内訳どおり記載してください。</t>
        </r>
      </text>
    </comment>
    <comment ref="J4" authorId="0" shapeId="0" xr:uid="{00000000-0006-0000-0500-000003000000}">
      <text>
        <r>
          <rPr>
            <b/>
            <sz val="9"/>
            <color indexed="81"/>
            <rFont val="ＭＳ Ｐゴシック"/>
            <family val="3"/>
            <charset val="128"/>
          </rPr>
          <t>欄外の注参照</t>
        </r>
      </text>
    </comment>
    <comment ref="B5" authorId="0" shapeId="0" xr:uid="{00000000-0006-0000-0500-000004000000}">
      <text>
        <r>
          <rPr>
            <b/>
            <sz val="9"/>
            <color indexed="81"/>
            <rFont val="ＭＳ Ｐゴシック"/>
            <family val="3"/>
            <charset val="128"/>
          </rPr>
          <t>別紙７より対象人員分を転記してください。</t>
        </r>
      </text>
    </comment>
    <comment ref="C5" authorId="0" shapeId="0" xr:uid="{00000000-0006-0000-0500-000005000000}">
      <text>
        <r>
          <rPr>
            <b/>
            <sz val="9"/>
            <color indexed="81"/>
            <rFont val="ＭＳ Ｐゴシック"/>
            <family val="3"/>
            <charset val="128"/>
          </rPr>
          <t>該当する研修を選択してください。</t>
        </r>
        <r>
          <rPr>
            <sz val="9"/>
            <color indexed="81"/>
            <rFont val="ＭＳ Ｐゴシック"/>
            <family val="3"/>
            <charset val="128"/>
          </rPr>
          <t xml:space="preserve">
</t>
        </r>
      </text>
    </comment>
    <comment ref="D5" authorId="0" shapeId="0" xr:uid="{00000000-0006-0000-0500-000006000000}">
      <text>
        <r>
          <rPr>
            <b/>
            <sz val="9"/>
            <color indexed="81"/>
            <rFont val="ＭＳ Ｐゴシック"/>
            <family val="3"/>
            <charset val="128"/>
          </rPr>
          <t>該当する負担方法を選択してください。</t>
        </r>
      </text>
    </comment>
    <comment ref="D6" authorId="0" shapeId="0" xr:uid="{00000000-0006-0000-0500-000007000000}">
      <text>
        <r>
          <rPr>
            <b/>
            <sz val="9"/>
            <color indexed="81"/>
            <rFont val="ＭＳ Ｐゴシック"/>
            <family val="3"/>
            <charset val="128"/>
          </rPr>
          <t>この例では、受講料負担実績がないため空欄としています。</t>
        </r>
      </text>
    </comment>
    <comment ref="I10" authorId="0" shapeId="0" xr:uid="{00000000-0006-0000-0500-000008000000}">
      <text>
        <r>
          <rPr>
            <b/>
            <sz val="9"/>
            <color indexed="81"/>
            <rFont val="ＭＳ Ｐゴシック"/>
            <family val="3"/>
            <charset val="128"/>
          </rPr>
          <t>交付決定通知書に記載された金額と一致します。</t>
        </r>
        <r>
          <rPr>
            <sz val="9"/>
            <color indexed="81"/>
            <rFont val="ＭＳ Ｐゴシック"/>
            <family val="3"/>
            <charset val="128"/>
          </rPr>
          <t xml:space="preserve">
</t>
        </r>
      </text>
    </comment>
    <comment ref="K10" authorId="0" shapeId="0" xr:uid="{00000000-0006-0000-0500-000009000000}">
      <text>
        <r>
          <rPr>
            <b/>
            <sz val="9"/>
            <color indexed="81"/>
            <rFont val="ＭＳ Ｐゴシック"/>
            <family val="3"/>
            <charset val="128"/>
          </rPr>
          <t>概算払は行いませんので、受入済額は0円となります。</t>
        </r>
        <r>
          <rPr>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12" authorId="0" shapeId="0" xr:uid="{00000000-0006-0000-0600-000001000000}">
      <text>
        <r>
          <rPr>
            <b/>
            <sz val="9"/>
            <color indexed="81"/>
            <rFont val="ＭＳ Ｐゴシック"/>
            <family val="3"/>
            <charset val="128"/>
          </rPr>
          <t>スクーリングの期間だけではなく、通信学習も含む研修全体の期間を記載してください。修了日はスクーリングの最終日ではなく、修了証明書（写しを添付）により確認できる日を記載してください。ただし、補助対象となるのは、年度内に修了が確認できるものです。（年度内に修了できなかった場合は補助の対象とはなりません。）</t>
        </r>
        <r>
          <rPr>
            <sz val="9"/>
            <color indexed="81"/>
            <rFont val="ＭＳ Ｐゴシック"/>
            <family val="3"/>
            <charset val="128"/>
          </rPr>
          <t xml:space="preserve">
</t>
        </r>
      </text>
    </comment>
    <comment ref="L14" authorId="0" shapeId="0" xr:uid="{00000000-0006-0000-0600-000002000000}">
      <text>
        <r>
          <rPr>
            <b/>
            <sz val="9"/>
            <color indexed="81"/>
            <rFont val="ＭＳ Ｐゴシック"/>
            <family val="3"/>
            <charset val="128"/>
          </rPr>
          <t>事業所負担額にかかわらず研修機関から提示された研修の受講料（税込）の金額を記入するとともに、領収書の写し等の支出の実績が確認できる書類を添付してください。</t>
        </r>
        <r>
          <rPr>
            <sz val="9"/>
            <color indexed="81"/>
            <rFont val="ＭＳ Ｐゴシック"/>
            <family val="3"/>
            <charset val="128"/>
          </rPr>
          <t xml:space="preserve">
</t>
        </r>
      </text>
    </comment>
    <comment ref="K17" authorId="0" shapeId="0" xr:uid="{00000000-0006-0000-0600-000003000000}">
      <text>
        <r>
          <rPr>
            <b/>
            <sz val="9"/>
            <color indexed="81"/>
            <rFont val="ＭＳ Ｐゴシック"/>
            <family val="3"/>
            <charset val="128"/>
          </rPr>
          <t>領収書の写し等の支出の実績が確認できる書類を添付してください。なお、交付決定前に支出された経費は対象となりません。</t>
        </r>
        <r>
          <rPr>
            <sz val="9"/>
            <color indexed="81"/>
            <rFont val="ＭＳ Ｐ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7" authorId="0" shapeId="0" xr:uid="{00000000-0006-0000-0700-000001000000}">
      <text>
        <r>
          <rPr>
            <b/>
            <sz val="9"/>
            <color indexed="81"/>
            <rFont val="ＭＳ Ｐゴシック"/>
            <family val="3"/>
            <charset val="128"/>
          </rPr>
          <t xml:space="preserve">補助金交付申請額
（千円未満の端数切捨て）
</t>
        </r>
        <r>
          <rPr>
            <sz val="9"/>
            <color indexed="81"/>
            <rFont val="ＭＳ Ｐゴシック"/>
            <family val="3"/>
            <charset val="128"/>
          </rPr>
          <t xml:space="preserve">
</t>
        </r>
      </text>
    </comment>
    <comment ref="B9" authorId="0" shapeId="0" xr:uid="{00000000-0006-0000-0700-000002000000}">
      <text>
        <r>
          <rPr>
            <b/>
            <sz val="9"/>
            <color indexed="81"/>
            <rFont val="ＭＳ Ｐゴシック"/>
            <family val="3"/>
            <charset val="128"/>
          </rPr>
          <t>法人の自己負担分（職員の自己負担額ではありません。）</t>
        </r>
        <r>
          <rPr>
            <sz val="9"/>
            <color indexed="81"/>
            <rFont val="ＭＳ Ｐゴシック"/>
            <family val="3"/>
            <charset val="128"/>
          </rPr>
          <t xml:space="preserve">
</t>
        </r>
      </text>
    </comment>
    <comment ref="B17" authorId="0" shapeId="0" xr:uid="{00000000-0006-0000-0700-000003000000}">
      <text>
        <r>
          <rPr>
            <b/>
            <sz val="9"/>
            <color indexed="81"/>
            <rFont val="ＭＳ Ｐゴシック"/>
            <family val="3"/>
            <charset val="128"/>
          </rPr>
          <t>受講料負担方法を「研修機関に直接支払」とした場合は「研修受講料」としてください。受講料負担方法を「職員への受講料助成」とした場合は「研修受講料にかかる支給金」としてください。</t>
        </r>
        <r>
          <rPr>
            <sz val="9"/>
            <color indexed="81"/>
            <rFont val="ＭＳ Ｐゴシック"/>
            <family val="3"/>
            <charset val="128"/>
          </rPr>
          <t xml:space="preserve">
</t>
        </r>
      </text>
    </comment>
    <comment ref="B21" authorId="0" shapeId="0" xr:uid="{00000000-0006-0000-0700-000004000000}">
      <text>
        <r>
          <rPr>
            <b/>
            <sz val="9"/>
            <color indexed="81"/>
            <rFont val="ＭＳ Ｐゴシック"/>
            <family val="3"/>
            <charset val="128"/>
          </rPr>
          <t>歳入と歳出の合計は一致します。</t>
        </r>
      </text>
    </comment>
  </commentList>
</comments>
</file>

<file path=xl/sharedStrings.xml><?xml version="1.0" encoding="utf-8"?>
<sst xmlns="http://schemas.openxmlformats.org/spreadsheetml/2006/main" count="325" uniqueCount="105">
  <si>
    <t>別紙１</t>
    <rPh sb="0" eb="2">
      <t>ベッシ</t>
    </rPh>
    <phoneticPr fontId="3"/>
  </si>
  <si>
    <t>介護職員研修受講支援事業　補助金所要額調書</t>
    <rPh sb="13" eb="15">
      <t>ホジョ</t>
    </rPh>
    <rPh sb="16" eb="18">
      <t>ショヨウ</t>
    </rPh>
    <rPh sb="18" eb="19">
      <t>ガク</t>
    </rPh>
    <rPh sb="19" eb="21">
      <t>チョウショ</t>
    </rPh>
    <phoneticPr fontId="3"/>
  </si>
  <si>
    <t>（単位：円）</t>
    <rPh sb="1" eb="3">
      <t>タンイ</t>
    </rPh>
    <rPh sb="4" eb="5">
      <t>エン</t>
    </rPh>
    <phoneticPr fontId="3"/>
  </si>
  <si>
    <t>研修受講者氏名</t>
    <rPh sb="0" eb="2">
      <t>ケンシュウ</t>
    </rPh>
    <rPh sb="2" eb="5">
      <t>ジュコウシャ</t>
    </rPh>
    <rPh sb="5" eb="7">
      <t>シメイ</t>
    </rPh>
    <phoneticPr fontId="3"/>
  </si>
  <si>
    <t>研修種別</t>
    <rPh sb="0" eb="2">
      <t>ケンシュウ</t>
    </rPh>
    <rPh sb="2" eb="4">
      <t>シュベツ</t>
    </rPh>
    <phoneticPr fontId="3"/>
  </si>
  <si>
    <t>受講料負担方法</t>
    <phoneticPr fontId="3"/>
  </si>
  <si>
    <r>
      <rPr>
        <sz val="10"/>
        <rFont val="ＭＳ 明朝"/>
        <family val="1"/>
        <charset val="128"/>
      </rPr>
      <t>受講料にかかる事業所負担額</t>
    </r>
    <r>
      <rPr>
        <sz val="11"/>
        <rFont val="ＭＳ 明朝"/>
        <family val="1"/>
        <charset val="128"/>
      </rPr>
      <t>（Ａ）</t>
    </r>
    <rPh sb="0" eb="2">
      <t>ジュコウ</t>
    </rPh>
    <rPh sb="2" eb="3">
      <t>リョウ</t>
    </rPh>
    <rPh sb="7" eb="10">
      <t>ジギョウショ</t>
    </rPh>
    <rPh sb="10" eb="12">
      <t>フタン</t>
    </rPh>
    <rPh sb="12" eb="13">
      <t>ガク</t>
    </rPh>
    <phoneticPr fontId="3"/>
  </si>
  <si>
    <t>補助基準額（Ｂ）</t>
    <rPh sb="0" eb="2">
      <t>ホジョ</t>
    </rPh>
    <rPh sb="2" eb="4">
      <t>キジュン</t>
    </rPh>
    <rPh sb="4" eb="5">
      <t>ガク</t>
    </rPh>
    <phoneticPr fontId="3"/>
  </si>
  <si>
    <t>補助対象額（Ｃ）</t>
    <rPh sb="0" eb="2">
      <t>ホジョ</t>
    </rPh>
    <rPh sb="2" eb="4">
      <t>タイショウ</t>
    </rPh>
    <rPh sb="4" eb="5">
      <t>ガク</t>
    </rPh>
    <phoneticPr fontId="3"/>
  </si>
  <si>
    <t>補助金所要額
（Ｄ＝Ｃ×2/3）</t>
    <rPh sb="0" eb="2">
      <t>ホジョ</t>
    </rPh>
    <rPh sb="3" eb="5">
      <t>ショヨウ</t>
    </rPh>
    <rPh sb="5" eb="6">
      <t>ガク</t>
    </rPh>
    <phoneticPr fontId="3"/>
  </si>
  <si>
    <t>実務者研修</t>
    <rPh sb="0" eb="3">
      <t>ジツムシャ</t>
    </rPh>
    <rPh sb="3" eb="5">
      <t>ケンシュウ</t>
    </rPh>
    <phoneticPr fontId="3"/>
  </si>
  <si>
    <t>研修機関に直接支払</t>
  </si>
  <si>
    <t>介護職員初任者研修</t>
    <rPh sb="0" eb="2">
      <t>カイゴ</t>
    </rPh>
    <rPh sb="2" eb="4">
      <t>ショクイン</t>
    </rPh>
    <rPh sb="4" eb="7">
      <t>ショニンシャ</t>
    </rPh>
    <rPh sb="7" eb="9">
      <t>ケンシュウ</t>
    </rPh>
    <phoneticPr fontId="3"/>
  </si>
  <si>
    <t>職員への受講料助成</t>
  </si>
  <si>
    <t>合計</t>
    <rPh sb="0" eb="2">
      <t>ゴウケイ</t>
    </rPh>
    <phoneticPr fontId="3"/>
  </si>
  <si>
    <t>※１　Ｃ欄は、Ａ欄とＢ欄とを比較して低い額を記載すること。</t>
    <rPh sb="4" eb="5">
      <t>ラン</t>
    </rPh>
    <rPh sb="8" eb="9">
      <t>ラン</t>
    </rPh>
    <rPh sb="11" eb="12">
      <t>ラン</t>
    </rPh>
    <phoneticPr fontId="3"/>
  </si>
  <si>
    <t>※２　補助金額は受講者ごとに補助対象額の３分の２とし、1,000円未満の端数が生じた場合にはこれを切り捨てるものとする。</t>
    <rPh sb="3" eb="5">
      <t>ホジョ</t>
    </rPh>
    <rPh sb="5" eb="7">
      <t>キンガク</t>
    </rPh>
    <rPh sb="8" eb="11">
      <t>ジュコウシャ</t>
    </rPh>
    <rPh sb="14" eb="16">
      <t>ホジョ</t>
    </rPh>
    <rPh sb="16" eb="18">
      <t>タイショウ</t>
    </rPh>
    <rPh sb="18" eb="19">
      <t>ガク</t>
    </rPh>
    <rPh sb="21" eb="22">
      <t>ブン</t>
    </rPh>
    <rPh sb="32" eb="33">
      <t>エン</t>
    </rPh>
    <rPh sb="33" eb="35">
      <t>ミマン</t>
    </rPh>
    <rPh sb="36" eb="38">
      <t>ハスウ</t>
    </rPh>
    <rPh sb="39" eb="40">
      <t>ショウ</t>
    </rPh>
    <rPh sb="42" eb="44">
      <t>バアイ</t>
    </rPh>
    <phoneticPr fontId="3"/>
  </si>
  <si>
    <t>研修機関に直接支払</t>
    <phoneticPr fontId="3"/>
  </si>
  <si>
    <t>生活援助従事者研修</t>
    <rPh sb="0" eb="2">
      <t>セイカツ</t>
    </rPh>
    <rPh sb="2" eb="4">
      <t>エンジョ</t>
    </rPh>
    <rPh sb="4" eb="7">
      <t>ジュウジシャ</t>
    </rPh>
    <rPh sb="7" eb="9">
      <t>ケンシュウ</t>
    </rPh>
    <phoneticPr fontId="3"/>
  </si>
  <si>
    <t>職員への受講料助成</t>
    <phoneticPr fontId="3"/>
  </si>
  <si>
    <t>別紙２</t>
    <rPh sb="0" eb="2">
      <t>ベッシ</t>
    </rPh>
    <phoneticPr fontId="3"/>
  </si>
  <si>
    <t>介護職員研修受講支援事業　事業計画書（個票）</t>
    <rPh sb="0" eb="2">
      <t>カイゴ</t>
    </rPh>
    <rPh sb="2" eb="4">
      <t>ショクイン</t>
    </rPh>
    <rPh sb="4" eb="6">
      <t>ケンシュウ</t>
    </rPh>
    <rPh sb="6" eb="8">
      <t>ジュコウ</t>
    </rPh>
    <rPh sb="8" eb="10">
      <t>シエン</t>
    </rPh>
    <rPh sb="10" eb="12">
      <t>ジギョウ</t>
    </rPh>
    <rPh sb="13" eb="15">
      <t>ジギョウ</t>
    </rPh>
    <rPh sb="15" eb="17">
      <t>ケイカク</t>
    </rPh>
    <rPh sb="17" eb="18">
      <t>ショ</t>
    </rPh>
    <rPh sb="19" eb="21">
      <t>コヒョウ</t>
    </rPh>
    <phoneticPr fontId="3"/>
  </si>
  <si>
    <t>整理
番号</t>
    <rPh sb="0" eb="2">
      <t>セイリ</t>
    </rPh>
    <rPh sb="3" eb="5">
      <t>バンゴウ</t>
    </rPh>
    <phoneticPr fontId="3"/>
  </si>
  <si>
    <t>滋賀　太郎</t>
    <phoneticPr fontId="3"/>
  </si>
  <si>
    <t>勤務先事業所</t>
    <rPh sb="0" eb="3">
      <t>キンムサキ</t>
    </rPh>
    <rPh sb="3" eb="5">
      <t>ジギョウ</t>
    </rPh>
    <rPh sb="5" eb="6">
      <t>ショ</t>
    </rPh>
    <phoneticPr fontId="3"/>
  </si>
  <si>
    <t>名称</t>
    <rPh sb="0" eb="2">
      <t>メイショウ</t>
    </rPh>
    <phoneticPr fontId="3"/>
  </si>
  <si>
    <t>デイサービスびわ湖</t>
    <phoneticPr fontId="3"/>
  </si>
  <si>
    <t>サービス種別</t>
    <rPh sb="4" eb="6">
      <t>シュベツ</t>
    </rPh>
    <phoneticPr fontId="3"/>
  </si>
  <si>
    <t>通所介護</t>
    <rPh sb="0" eb="4">
      <t>ツウショカイゴ</t>
    </rPh>
    <phoneticPr fontId="3"/>
  </si>
  <si>
    <t>介護保険
事業所番号</t>
    <rPh sb="0" eb="2">
      <t>カイゴ</t>
    </rPh>
    <rPh sb="2" eb="4">
      <t>ホケン</t>
    </rPh>
    <rPh sb="5" eb="7">
      <t>ジギョウ</t>
    </rPh>
    <rPh sb="7" eb="8">
      <t>ショ</t>
    </rPh>
    <rPh sb="8" eb="10">
      <t>バンゴウ</t>
    </rPh>
    <phoneticPr fontId="3"/>
  </si>
  <si>
    <t>所在地</t>
    <rPh sb="0" eb="3">
      <t>ショザイチ</t>
    </rPh>
    <phoneticPr fontId="3"/>
  </si>
  <si>
    <t>大津市京町四丁目１番１号</t>
    <phoneticPr fontId="3"/>
  </si>
  <si>
    <t>研修実施機関名</t>
    <rPh sb="0" eb="2">
      <t>ケンシュウ</t>
    </rPh>
    <rPh sb="2" eb="4">
      <t>ジッシ</t>
    </rPh>
    <rPh sb="4" eb="6">
      <t>キカン</t>
    </rPh>
    <rPh sb="6" eb="7">
      <t>メイ</t>
    </rPh>
    <phoneticPr fontId="3"/>
  </si>
  <si>
    <t>(株)オウミ研修センター</t>
    <phoneticPr fontId="3"/>
  </si>
  <si>
    <r>
      <t>受講期間</t>
    </r>
    <r>
      <rPr>
        <sz val="10"/>
        <rFont val="ＭＳ 明朝"/>
        <family val="1"/>
        <charset val="128"/>
      </rPr>
      <t/>
    </r>
    <rPh sb="0" eb="2">
      <t>ジュコウ</t>
    </rPh>
    <rPh sb="2" eb="4">
      <t>キカン</t>
    </rPh>
    <phoneticPr fontId="3"/>
  </si>
  <si>
    <t>年</t>
    <rPh sb="0" eb="1">
      <t>ネン</t>
    </rPh>
    <phoneticPr fontId="3"/>
  </si>
  <si>
    <t>月</t>
    <rPh sb="0" eb="1">
      <t>ガツ</t>
    </rPh>
    <phoneticPr fontId="3"/>
  </si>
  <si>
    <t>日</t>
    <rPh sb="0" eb="1">
      <t>ニチ</t>
    </rPh>
    <phoneticPr fontId="3"/>
  </si>
  <si>
    <t>開始</t>
    <rPh sb="0" eb="2">
      <t>カイシ</t>
    </rPh>
    <phoneticPr fontId="3"/>
  </si>
  <si>
    <t>※通信学習を含む研修期間の全体を記載すること</t>
    <phoneticPr fontId="3"/>
  </si>
  <si>
    <t>修了予定</t>
    <rPh sb="0" eb="2">
      <t>シュウリョウ</t>
    </rPh>
    <rPh sb="2" eb="4">
      <t>ヨテイ</t>
    </rPh>
    <phoneticPr fontId="3"/>
  </si>
  <si>
    <t>受講料</t>
    <rPh sb="0" eb="2">
      <t>ジュコウ</t>
    </rPh>
    <rPh sb="2" eb="3">
      <t>リョウ</t>
    </rPh>
    <phoneticPr fontId="3"/>
  </si>
  <si>
    <t>円</t>
    <rPh sb="0" eb="1">
      <t>エン</t>
    </rPh>
    <phoneticPr fontId="3"/>
  </si>
  <si>
    <t>受講料にかかる他からの助成・貸付または返還等の有無</t>
    <rPh sb="19" eb="21">
      <t>ヘンカン</t>
    </rPh>
    <rPh sb="21" eb="22">
      <t>トウ</t>
    </rPh>
    <rPh sb="23" eb="25">
      <t>ウム</t>
    </rPh>
    <phoneticPr fontId="3"/>
  </si>
  <si>
    <t>無</t>
    <rPh sb="0" eb="1">
      <t>ナ</t>
    </rPh>
    <phoneticPr fontId="3"/>
  </si>
  <si>
    <t>有</t>
    <rPh sb="0" eb="1">
      <t>ア</t>
    </rPh>
    <phoneticPr fontId="3"/>
  </si>
  <si>
    <t>受講料負担方法</t>
    <rPh sb="0" eb="2">
      <t>ジュコウ</t>
    </rPh>
    <rPh sb="2" eb="3">
      <t>リョウ</t>
    </rPh>
    <rPh sb="3" eb="5">
      <t>フタン</t>
    </rPh>
    <rPh sb="5" eb="7">
      <t>ホウホウ</t>
    </rPh>
    <phoneticPr fontId="3"/>
  </si>
  <si>
    <t>経費支出予定時期</t>
    <rPh sb="0" eb="2">
      <t>ケイヒ</t>
    </rPh>
    <rPh sb="2" eb="4">
      <t>シシュツ</t>
    </rPh>
    <rPh sb="4" eb="6">
      <t>ヨテイ</t>
    </rPh>
    <rPh sb="6" eb="8">
      <t>ジキ</t>
    </rPh>
    <phoneticPr fontId="3"/>
  </si>
  <si>
    <t>予定</t>
    <rPh sb="0" eb="2">
      <t>ヨテイ</t>
    </rPh>
    <phoneticPr fontId="3"/>
  </si>
  <si>
    <t>受講料にかかる事業所負担額（Ａ）</t>
    <rPh sb="0" eb="2">
      <t>ジュコウ</t>
    </rPh>
    <rPh sb="2" eb="3">
      <t>リョウ</t>
    </rPh>
    <rPh sb="7" eb="10">
      <t>ジギョウショ</t>
    </rPh>
    <rPh sb="10" eb="12">
      <t>フタン</t>
    </rPh>
    <rPh sb="12" eb="13">
      <t>ガク</t>
    </rPh>
    <phoneticPr fontId="3"/>
  </si>
  <si>
    <r>
      <t xml:space="preserve">補助対象額（Ｃ）
</t>
    </r>
    <r>
      <rPr>
        <sz val="10"/>
        <rFont val="ＭＳ 明朝"/>
        <family val="1"/>
        <charset val="128"/>
      </rPr>
      <t>※ＡとＢとを比較して低い額を記載すること</t>
    </r>
    <rPh sb="0" eb="2">
      <t>ホジョ</t>
    </rPh>
    <rPh sb="2" eb="4">
      <t>タイショウ</t>
    </rPh>
    <rPh sb="4" eb="5">
      <t>ガク</t>
    </rPh>
    <rPh sb="15" eb="17">
      <t>ヒカク</t>
    </rPh>
    <rPh sb="19" eb="20">
      <t>ヒク</t>
    </rPh>
    <rPh sb="21" eb="22">
      <t>ガク</t>
    </rPh>
    <rPh sb="23" eb="25">
      <t>キサイ</t>
    </rPh>
    <phoneticPr fontId="3"/>
  </si>
  <si>
    <r>
      <t xml:space="preserve">補助金所要額（Ｄ=Ｃ×2/3）
</t>
    </r>
    <r>
      <rPr>
        <sz val="10"/>
        <rFont val="ＭＳ 明朝"/>
        <family val="1"/>
        <charset val="128"/>
      </rPr>
      <t>※千円未満の端数は切り捨てること</t>
    </r>
    <rPh sb="0" eb="2">
      <t>ホジョ</t>
    </rPh>
    <rPh sb="3" eb="5">
      <t>ショヨウ</t>
    </rPh>
    <rPh sb="5" eb="6">
      <t>ガク</t>
    </rPh>
    <rPh sb="17" eb="19">
      <t>センエン</t>
    </rPh>
    <rPh sb="19" eb="21">
      <t>ミマン</t>
    </rPh>
    <rPh sb="22" eb="24">
      <t>ハスウ</t>
    </rPh>
    <rPh sb="25" eb="26">
      <t>キ</t>
    </rPh>
    <rPh sb="27" eb="28">
      <t>ス</t>
    </rPh>
    <phoneticPr fontId="3"/>
  </si>
  <si>
    <t>※１　この計画書は、受講者１人につき１枚ずつ作成すること。</t>
    <rPh sb="5" eb="7">
      <t>ケイカク</t>
    </rPh>
    <rPh sb="7" eb="8">
      <t>ショ</t>
    </rPh>
    <phoneticPr fontId="3"/>
  </si>
  <si>
    <t>※２　受講する研修の概要（受講料、研修日程等が分かる資料）を添付すること。</t>
    <rPh sb="3" eb="5">
      <t>ジュコウ</t>
    </rPh>
    <rPh sb="7" eb="9">
      <t>ケンシュウ</t>
    </rPh>
    <rPh sb="10" eb="12">
      <t>ガイヨウ</t>
    </rPh>
    <rPh sb="13" eb="15">
      <t>ジュコウ</t>
    </rPh>
    <rPh sb="15" eb="16">
      <t>リョウ</t>
    </rPh>
    <rPh sb="17" eb="19">
      <t>ケンシュウ</t>
    </rPh>
    <rPh sb="19" eb="21">
      <t>ニッテイ</t>
    </rPh>
    <rPh sb="21" eb="22">
      <t>トウ</t>
    </rPh>
    <rPh sb="23" eb="24">
      <t>ワ</t>
    </rPh>
    <rPh sb="26" eb="28">
      <t>シリョウ</t>
    </rPh>
    <rPh sb="30" eb="32">
      <t>テンプ</t>
    </rPh>
    <phoneticPr fontId="3"/>
  </si>
  <si>
    <t>淡海　花子</t>
    <rPh sb="0" eb="2">
      <t>オウミ</t>
    </rPh>
    <rPh sb="3" eb="5">
      <t>ハナコ</t>
    </rPh>
    <phoneticPr fontId="3"/>
  </si>
  <si>
    <t>特別養護老人ホームレイクビワ</t>
    <phoneticPr fontId="3"/>
  </si>
  <si>
    <t>介護老人福祉施設</t>
    <rPh sb="0" eb="2">
      <t>カイゴ</t>
    </rPh>
    <rPh sb="2" eb="4">
      <t>ロウジン</t>
    </rPh>
    <rPh sb="4" eb="6">
      <t>フクシ</t>
    </rPh>
    <rPh sb="6" eb="8">
      <t>シセツ</t>
    </rPh>
    <phoneticPr fontId="3"/>
  </si>
  <si>
    <t>大津市京町四丁目１番１号</t>
    <phoneticPr fontId="3"/>
  </si>
  <si>
    <t>(株)オウミ研修センター</t>
    <phoneticPr fontId="3"/>
  </si>
  <si>
    <t>※通信学習を含む研修期間の全体を記載すること</t>
    <phoneticPr fontId="3"/>
  </si>
  <si>
    <t>別紙３</t>
    <rPh sb="0" eb="2">
      <t>ベッシ</t>
    </rPh>
    <phoneticPr fontId="3"/>
  </si>
  <si>
    <t>介護職員研修受講支援事業にかかる収支予算書</t>
    <rPh sb="16" eb="17">
      <t>オサム</t>
    </rPh>
    <rPh sb="17" eb="18">
      <t>シ</t>
    </rPh>
    <rPh sb="18" eb="19">
      <t>ヨ</t>
    </rPh>
    <rPh sb="19" eb="20">
      <t>サン</t>
    </rPh>
    <rPh sb="20" eb="21">
      <t>ショ</t>
    </rPh>
    <phoneticPr fontId="3"/>
  </si>
  <si>
    <t>１　収入</t>
    <rPh sb="2" eb="4">
      <t>シュウニュウ</t>
    </rPh>
    <phoneticPr fontId="3"/>
  </si>
  <si>
    <t>区分</t>
    <rPh sb="0" eb="2">
      <t>クブン</t>
    </rPh>
    <phoneticPr fontId="3"/>
  </si>
  <si>
    <t>収入予算額</t>
    <rPh sb="0" eb="2">
      <t>シュウニュウ</t>
    </rPh>
    <rPh sb="2" eb="4">
      <t>ヨサン</t>
    </rPh>
    <rPh sb="4" eb="5">
      <t>ガク</t>
    </rPh>
    <phoneticPr fontId="3"/>
  </si>
  <si>
    <t>備考</t>
    <rPh sb="0" eb="2">
      <t>ビコウ</t>
    </rPh>
    <phoneticPr fontId="3"/>
  </si>
  <si>
    <t>県補助金</t>
    <rPh sb="0" eb="1">
      <t>ケン</t>
    </rPh>
    <rPh sb="1" eb="4">
      <t>ホジョキン</t>
    </rPh>
    <phoneticPr fontId="3"/>
  </si>
  <si>
    <t>自己負担金</t>
    <rPh sb="0" eb="2">
      <t>ジコ</t>
    </rPh>
    <rPh sb="2" eb="5">
      <t>フタンキン</t>
    </rPh>
    <phoneticPr fontId="3"/>
  </si>
  <si>
    <t>２　支出</t>
    <rPh sb="2" eb="4">
      <t>シシュツ</t>
    </rPh>
    <phoneticPr fontId="3"/>
  </si>
  <si>
    <t>支出予算額</t>
    <rPh sb="0" eb="2">
      <t>シシュツ</t>
    </rPh>
    <rPh sb="2" eb="4">
      <t>ヨサン</t>
    </rPh>
    <rPh sb="4" eb="5">
      <t>ガク</t>
    </rPh>
    <phoneticPr fontId="3"/>
  </si>
  <si>
    <t>研修受講料</t>
    <rPh sb="0" eb="2">
      <t>ケンシュウ</t>
    </rPh>
    <rPh sb="2" eb="4">
      <t>ジュコウ</t>
    </rPh>
    <rPh sb="4" eb="5">
      <t>リョウ</t>
    </rPh>
    <phoneticPr fontId="3"/>
  </si>
  <si>
    <t>研修受講料にかかる支給金</t>
    <rPh sb="0" eb="2">
      <t>ケンシュウ</t>
    </rPh>
    <rPh sb="2" eb="4">
      <t>ジュコウ</t>
    </rPh>
    <rPh sb="4" eb="5">
      <t>リョウ</t>
    </rPh>
    <rPh sb="9" eb="11">
      <t>シキュウ</t>
    </rPh>
    <rPh sb="11" eb="12">
      <t>キン</t>
    </rPh>
    <phoneticPr fontId="3"/>
  </si>
  <si>
    <t>上記のとおり、相違ないことを証明します。</t>
    <rPh sb="0" eb="2">
      <t>ジョウキ</t>
    </rPh>
    <rPh sb="7" eb="9">
      <t>ソウイ</t>
    </rPh>
    <rPh sb="14" eb="16">
      <t>ショウメイ</t>
    </rPh>
    <phoneticPr fontId="25"/>
  </si>
  <si>
    <t>別紙５</t>
    <rPh sb="0" eb="2">
      <t>ベッシ</t>
    </rPh>
    <phoneticPr fontId="3"/>
  </si>
  <si>
    <r>
      <t>介護職員研修受講支援事業　事業</t>
    </r>
    <r>
      <rPr>
        <b/>
        <u/>
        <sz val="20"/>
        <rFont val="ＭＳ 明朝"/>
        <family val="1"/>
        <charset val="128"/>
      </rPr>
      <t>変更</t>
    </r>
    <r>
      <rPr>
        <b/>
        <sz val="20"/>
        <rFont val="ＭＳ 明朝"/>
        <family val="1"/>
        <charset val="128"/>
      </rPr>
      <t>計画書（個票）</t>
    </r>
    <rPh sb="0" eb="2">
      <t>カイゴ</t>
    </rPh>
    <rPh sb="2" eb="4">
      <t>ショクイン</t>
    </rPh>
    <rPh sb="4" eb="6">
      <t>ケンシュウ</t>
    </rPh>
    <rPh sb="6" eb="8">
      <t>ジュコウ</t>
    </rPh>
    <rPh sb="8" eb="10">
      <t>シエン</t>
    </rPh>
    <rPh sb="10" eb="12">
      <t>ジギョウ</t>
    </rPh>
    <rPh sb="13" eb="15">
      <t>ジギョウ</t>
    </rPh>
    <rPh sb="15" eb="17">
      <t>ヘンコウ</t>
    </rPh>
    <rPh sb="17" eb="19">
      <t>ケイカク</t>
    </rPh>
    <rPh sb="19" eb="20">
      <t>ショ</t>
    </rPh>
    <rPh sb="21" eb="23">
      <t>コヒョウ</t>
    </rPh>
    <phoneticPr fontId="3"/>
  </si>
  <si>
    <t>変更理由および変更内容</t>
    <rPh sb="0" eb="2">
      <t>ヘンコウ</t>
    </rPh>
    <rPh sb="2" eb="4">
      <t>リユウ</t>
    </rPh>
    <rPh sb="7" eb="9">
      <t>ヘンコウ</t>
    </rPh>
    <rPh sb="9" eb="11">
      <t>ナイヨウ</t>
    </rPh>
    <phoneticPr fontId="3"/>
  </si>
  <si>
    <t>職員が9月30日付けで退職したため、法人として受講料負担を行わないこととしたもの</t>
    <phoneticPr fontId="3"/>
  </si>
  <si>
    <t>※２　必要に応じて変更内容に関する書類を添付すること。</t>
    <rPh sb="3" eb="5">
      <t>ヒツヨウ</t>
    </rPh>
    <rPh sb="6" eb="7">
      <t>オウ</t>
    </rPh>
    <rPh sb="9" eb="11">
      <t>ヘンコウ</t>
    </rPh>
    <rPh sb="11" eb="13">
      <t>ナイヨウ</t>
    </rPh>
    <rPh sb="14" eb="15">
      <t>カン</t>
    </rPh>
    <rPh sb="17" eb="19">
      <t>ショルイ</t>
    </rPh>
    <rPh sb="20" eb="22">
      <t>テンプ</t>
    </rPh>
    <phoneticPr fontId="3"/>
  </si>
  <si>
    <t>別紙６</t>
    <rPh sb="0" eb="2">
      <t>ベッシ</t>
    </rPh>
    <phoneticPr fontId="3"/>
  </si>
  <si>
    <t>介護職員研修受講支援事業　補助金精算書</t>
    <rPh sb="13" eb="15">
      <t>ホジョ</t>
    </rPh>
    <rPh sb="16" eb="19">
      <t>セイサンショ</t>
    </rPh>
    <phoneticPr fontId="3"/>
  </si>
  <si>
    <t>補助基準額
（Ｂ）</t>
    <rPh sb="0" eb="2">
      <t>ホジョ</t>
    </rPh>
    <rPh sb="2" eb="4">
      <t>キジュン</t>
    </rPh>
    <rPh sb="4" eb="5">
      <t>ガク</t>
    </rPh>
    <phoneticPr fontId="3"/>
  </si>
  <si>
    <t>補助対象額
（Ｃ）</t>
    <rPh sb="0" eb="2">
      <t>ホジョ</t>
    </rPh>
    <rPh sb="2" eb="4">
      <t>タイショウ</t>
    </rPh>
    <rPh sb="4" eb="5">
      <t>ガク</t>
    </rPh>
    <phoneticPr fontId="3"/>
  </si>
  <si>
    <t>交付決定額
（Ｅ）</t>
    <rPh sb="0" eb="2">
      <t>コウフ</t>
    </rPh>
    <rPh sb="2" eb="4">
      <t>ケッテイ</t>
    </rPh>
    <rPh sb="4" eb="5">
      <t>ガク</t>
    </rPh>
    <phoneticPr fontId="3"/>
  </si>
  <si>
    <t>補助金確定額
（Ｆ）</t>
    <rPh sb="0" eb="3">
      <t>ホジョキン</t>
    </rPh>
    <rPh sb="3" eb="5">
      <t>カクテイ</t>
    </rPh>
    <rPh sb="5" eb="6">
      <t>ガク</t>
    </rPh>
    <phoneticPr fontId="3"/>
  </si>
  <si>
    <t>補助金受入済額
（Ｇ）</t>
    <rPh sb="0" eb="3">
      <t>ホジョキン</t>
    </rPh>
    <rPh sb="3" eb="4">
      <t>ウケ</t>
    </rPh>
    <rPh sb="4" eb="5">
      <t>イレル</t>
    </rPh>
    <rPh sb="5" eb="6">
      <t>スム</t>
    </rPh>
    <rPh sb="6" eb="7">
      <t>ガク</t>
    </rPh>
    <phoneticPr fontId="3"/>
  </si>
  <si>
    <t>過不足額
（Ｈ＝Ｇ-Ｆ）</t>
    <rPh sb="0" eb="3">
      <t>カフソク</t>
    </rPh>
    <rPh sb="3" eb="4">
      <t>ガク</t>
    </rPh>
    <phoneticPr fontId="3"/>
  </si>
  <si>
    <t>※２　Ｆ欄は、Ｄ欄とＥ欄とを比較して低い額を記載すること。</t>
    <rPh sb="4" eb="5">
      <t>ラン</t>
    </rPh>
    <rPh sb="8" eb="9">
      <t>ラン</t>
    </rPh>
    <rPh sb="11" eb="12">
      <t>ラン</t>
    </rPh>
    <rPh sb="14" eb="16">
      <t>ヒカク</t>
    </rPh>
    <rPh sb="18" eb="19">
      <t>ヒク</t>
    </rPh>
    <rPh sb="20" eb="21">
      <t>ガク</t>
    </rPh>
    <rPh sb="22" eb="24">
      <t>キサイ</t>
    </rPh>
    <phoneticPr fontId="3"/>
  </si>
  <si>
    <t>※３　補助金額は受講者ごとに補助対象額の３分の２とし、1,000円未満の端数が生じた場合にはこれを切り捨てるものとする。</t>
    <rPh sb="3" eb="5">
      <t>ホジョ</t>
    </rPh>
    <rPh sb="5" eb="7">
      <t>キンガク</t>
    </rPh>
    <rPh sb="8" eb="11">
      <t>ジュコウシャ</t>
    </rPh>
    <rPh sb="14" eb="16">
      <t>ホジョ</t>
    </rPh>
    <rPh sb="16" eb="18">
      <t>タイショウ</t>
    </rPh>
    <rPh sb="18" eb="19">
      <t>ガク</t>
    </rPh>
    <rPh sb="21" eb="22">
      <t>ブン</t>
    </rPh>
    <rPh sb="32" eb="33">
      <t>エン</t>
    </rPh>
    <rPh sb="33" eb="35">
      <t>ミマン</t>
    </rPh>
    <rPh sb="36" eb="38">
      <t>ハスウ</t>
    </rPh>
    <rPh sb="39" eb="40">
      <t>ショウ</t>
    </rPh>
    <rPh sb="42" eb="44">
      <t>バアイ</t>
    </rPh>
    <phoneticPr fontId="3"/>
  </si>
  <si>
    <t>研修機関に直接支払</t>
    <phoneticPr fontId="3"/>
  </si>
  <si>
    <t>別紙７</t>
    <rPh sb="0" eb="2">
      <t>ベッシ</t>
    </rPh>
    <phoneticPr fontId="3"/>
  </si>
  <si>
    <t>介護職員研修受講支援事業　事業実績報告書（個票）</t>
    <rPh sb="0" eb="2">
      <t>カイゴ</t>
    </rPh>
    <rPh sb="2" eb="4">
      <t>ショクイン</t>
    </rPh>
    <rPh sb="4" eb="6">
      <t>ケンシュウ</t>
    </rPh>
    <rPh sb="6" eb="8">
      <t>ジュコウ</t>
    </rPh>
    <rPh sb="8" eb="10">
      <t>シエン</t>
    </rPh>
    <rPh sb="10" eb="12">
      <t>ジギョウ</t>
    </rPh>
    <rPh sb="13" eb="15">
      <t>ジギョウ</t>
    </rPh>
    <rPh sb="15" eb="17">
      <t>ジッセキ</t>
    </rPh>
    <rPh sb="17" eb="20">
      <t>ホウコクショ</t>
    </rPh>
    <rPh sb="21" eb="23">
      <t>コヒョウ</t>
    </rPh>
    <phoneticPr fontId="3"/>
  </si>
  <si>
    <t>滋賀　太郎</t>
    <phoneticPr fontId="3"/>
  </si>
  <si>
    <t>デイサービスびわ湖</t>
    <phoneticPr fontId="3"/>
  </si>
  <si>
    <t>※修了日は修了証から転記すること</t>
    <rPh sb="10" eb="12">
      <t>テンキ</t>
    </rPh>
    <phoneticPr fontId="3"/>
  </si>
  <si>
    <t>修了</t>
    <rPh sb="0" eb="2">
      <t>シュウリョウ</t>
    </rPh>
    <phoneticPr fontId="3"/>
  </si>
  <si>
    <t>経費支出時期</t>
    <rPh sb="0" eb="2">
      <t>ケイヒ</t>
    </rPh>
    <rPh sb="2" eb="4">
      <t>シシュツ</t>
    </rPh>
    <rPh sb="4" eb="6">
      <t>ジキ</t>
    </rPh>
    <phoneticPr fontId="3"/>
  </si>
  <si>
    <t>※２　修了証の写しを添付すること。</t>
    <rPh sb="3" eb="5">
      <t>シュウリョウ</t>
    </rPh>
    <rPh sb="5" eb="6">
      <t>ショウ</t>
    </rPh>
    <rPh sb="7" eb="8">
      <t>ウツ</t>
    </rPh>
    <rPh sb="10" eb="12">
      <t>テンプ</t>
    </rPh>
    <phoneticPr fontId="3"/>
  </si>
  <si>
    <t>介護職員研修受講支援事業にかかる収支決算（見込）書</t>
    <rPh sb="16" eb="17">
      <t>オサム</t>
    </rPh>
    <rPh sb="17" eb="18">
      <t>シ</t>
    </rPh>
    <rPh sb="18" eb="19">
      <t>ケツ</t>
    </rPh>
    <rPh sb="19" eb="20">
      <t>サン</t>
    </rPh>
    <rPh sb="21" eb="23">
      <t>ミコ</t>
    </rPh>
    <rPh sb="24" eb="25">
      <t>ショ</t>
    </rPh>
    <phoneticPr fontId="3"/>
  </si>
  <si>
    <t>収入額</t>
    <rPh sb="0" eb="2">
      <t>シュウニュウ</t>
    </rPh>
    <rPh sb="2" eb="3">
      <t>ガク</t>
    </rPh>
    <phoneticPr fontId="3"/>
  </si>
  <si>
    <t>令和</t>
    <rPh sb="0" eb="2">
      <t>レイワ</t>
    </rPh>
    <phoneticPr fontId="3"/>
  </si>
  <si>
    <r>
      <rPr>
        <sz val="12"/>
        <rFont val="ＭＳ 明朝"/>
        <family val="1"/>
        <charset val="128"/>
      </rPr>
      <t>令和</t>
    </r>
    <r>
      <rPr>
        <sz val="12"/>
        <color rgb="FF0070C0"/>
        <rFont val="ＭＳ 明朝"/>
        <family val="1"/>
        <charset val="128"/>
      </rPr>
      <t>３０</t>
    </r>
    <r>
      <rPr>
        <sz val="12"/>
        <rFont val="ＭＳ 明朝"/>
        <family val="1"/>
        <charset val="128"/>
      </rPr>
      <t>年</t>
    </r>
    <r>
      <rPr>
        <sz val="12"/>
        <color rgb="FFFF0000"/>
        <rFont val="ＭＳ 明朝"/>
        <family val="1"/>
        <charset val="128"/>
      </rPr>
      <t>　</t>
    </r>
    <r>
      <rPr>
        <sz val="12"/>
        <color rgb="FF0070C0"/>
        <rFont val="ＭＳ 明朝"/>
        <family val="1"/>
        <charset val="128"/>
      </rPr>
      <t>５</t>
    </r>
    <r>
      <rPr>
        <sz val="12"/>
        <rFont val="ＭＳ 明朝"/>
        <family val="1"/>
        <charset val="128"/>
      </rPr>
      <t>月</t>
    </r>
    <r>
      <rPr>
        <sz val="12"/>
        <color rgb="FFFF0000"/>
        <rFont val="ＭＳ 明朝"/>
        <family val="1"/>
        <charset val="128"/>
      </rPr>
      <t>　</t>
    </r>
    <r>
      <rPr>
        <sz val="12"/>
        <color rgb="FF0070C0"/>
        <rFont val="ＭＳ 明朝"/>
        <family val="1"/>
        <charset val="128"/>
      </rPr>
      <t>２５</t>
    </r>
    <r>
      <rPr>
        <sz val="12"/>
        <rFont val="ＭＳ 明朝"/>
        <family val="1"/>
        <charset val="128"/>
      </rPr>
      <t>日</t>
    </r>
    <rPh sb="0" eb="2">
      <t>レイワ</t>
    </rPh>
    <rPh sb="4" eb="5">
      <t>ネン</t>
    </rPh>
    <rPh sb="7" eb="8">
      <t>ガツ</t>
    </rPh>
    <rPh sb="11" eb="12">
      <t>ヒ</t>
    </rPh>
    <phoneticPr fontId="25"/>
  </si>
  <si>
    <r>
      <rPr>
        <sz val="12"/>
        <rFont val="ＭＳ 明朝"/>
        <family val="1"/>
        <charset val="128"/>
      </rPr>
      <t>令和</t>
    </r>
    <r>
      <rPr>
        <sz val="12"/>
        <color rgb="FF0070C0"/>
        <rFont val="ＭＳ 明朝"/>
        <family val="1"/>
        <charset val="128"/>
      </rPr>
      <t>３０</t>
    </r>
    <r>
      <rPr>
        <sz val="12"/>
        <rFont val="ＭＳ 明朝"/>
        <family val="1"/>
        <charset val="128"/>
      </rPr>
      <t>年</t>
    </r>
    <r>
      <rPr>
        <sz val="12"/>
        <color rgb="FF0070C0"/>
        <rFont val="ＭＳ 明朝"/>
        <family val="1"/>
        <charset val="128"/>
      </rPr>
      <t>１１</t>
    </r>
    <r>
      <rPr>
        <sz val="12"/>
        <rFont val="ＭＳ 明朝"/>
        <family val="1"/>
        <charset val="128"/>
      </rPr>
      <t>月</t>
    </r>
    <r>
      <rPr>
        <sz val="12"/>
        <color rgb="FFFF0000"/>
        <rFont val="ＭＳ 明朝"/>
        <family val="1"/>
        <charset val="128"/>
      </rPr>
      <t>　</t>
    </r>
    <r>
      <rPr>
        <sz val="12"/>
        <color rgb="FF0070C0"/>
        <rFont val="ＭＳ 明朝"/>
        <family val="1"/>
        <charset val="128"/>
      </rPr>
      <t>２５</t>
    </r>
    <r>
      <rPr>
        <sz val="12"/>
        <rFont val="ＭＳ 明朝"/>
        <family val="1"/>
        <charset val="128"/>
      </rPr>
      <t>日</t>
    </r>
    <rPh sb="0" eb="2">
      <t>レイワ</t>
    </rPh>
    <rPh sb="4" eb="5">
      <t>ネン</t>
    </rPh>
    <rPh sb="7" eb="8">
      <t>ガツ</t>
    </rPh>
    <rPh sb="11" eb="12">
      <t>ヒ</t>
    </rPh>
    <phoneticPr fontId="25"/>
  </si>
  <si>
    <r>
      <rPr>
        <sz val="12"/>
        <rFont val="ＭＳ 明朝"/>
        <family val="1"/>
        <charset val="128"/>
      </rPr>
      <t>　法人名・代表者名　　</t>
    </r>
    <r>
      <rPr>
        <sz val="12"/>
        <color rgb="FF0070C0"/>
        <rFont val="ＭＳ 明朝"/>
        <family val="1"/>
        <charset val="128"/>
      </rPr>
      <t>社会福祉法人滋賀の湖　理事長　琵琶　快悟</t>
    </r>
    <rPh sb="1" eb="3">
      <t>ホウジン</t>
    </rPh>
    <rPh sb="3" eb="4">
      <t>メイ</t>
    </rPh>
    <rPh sb="5" eb="8">
      <t>ダイヒョウシャ</t>
    </rPh>
    <rPh sb="8" eb="9">
      <t>メイ</t>
    </rPh>
    <rPh sb="22" eb="25">
      <t>リジチョウ</t>
    </rPh>
    <rPh sb="26" eb="28">
      <t>ビワ</t>
    </rPh>
    <rPh sb="29" eb="30">
      <t>カイ</t>
    </rPh>
    <rPh sb="30" eb="31">
      <t>ゴ</t>
    </rPh>
    <phoneticPr fontId="25"/>
  </si>
  <si>
    <r>
      <rPr>
        <sz val="12"/>
        <rFont val="ＭＳ 明朝"/>
        <family val="1"/>
        <charset val="128"/>
      </rPr>
      <t>　法人名・代表者名</t>
    </r>
    <r>
      <rPr>
        <sz val="12"/>
        <color rgb="FFFF0000"/>
        <rFont val="ＭＳ 明朝"/>
        <family val="1"/>
        <charset val="128"/>
      </rPr>
      <t>　　</t>
    </r>
    <r>
      <rPr>
        <sz val="12"/>
        <color rgb="FF0070C0"/>
        <rFont val="ＭＳ 明朝"/>
        <family val="1"/>
        <charset val="128"/>
      </rPr>
      <t>社会福祉法人滋賀の湖　理事長　琵琶　快悟</t>
    </r>
    <rPh sb="1" eb="3">
      <t>ホウジン</t>
    </rPh>
    <rPh sb="3" eb="4">
      <t>メイ</t>
    </rPh>
    <rPh sb="5" eb="8">
      <t>ダイヒョウシャ</t>
    </rPh>
    <rPh sb="8" eb="9">
      <t>メイ</t>
    </rPh>
    <rPh sb="22" eb="25">
      <t>リジチョウ</t>
    </rPh>
    <phoneticPr fontId="25"/>
  </si>
  <si>
    <t>別紙４</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</si>
</sst>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8" x14ac:knownFonts="1">
    <font>
      <sz val="12"/>
      <color theme="1"/>
      <name val="ＭＳ 明朝"/>
      <family val="2"/>
      <charset val="128"/>
    </font>
    <font>
      <sz val="12"/>
      <color theme="1"/>
      <name val="ＭＳ 明朝"/>
      <family val="2"/>
      <charset val="128"/>
    </font>
    <font>
      <sz val="12"/>
      <name val="ＭＳ 明朝"/>
      <family val="1"/>
      <charset val="128"/>
    </font>
    <font>
      <sz val="6"/>
      <name val="ＭＳ 明朝"/>
      <family val="2"/>
      <charset val="128"/>
    </font>
    <font>
      <b/>
      <sz val="18"/>
      <name val="ＭＳ 明朝"/>
      <family val="1"/>
      <charset val="128"/>
    </font>
    <font>
      <b/>
      <sz val="20"/>
      <name val="ＭＳ 明朝"/>
      <family val="1"/>
      <charset val="128"/>
    </font>
    <font>
      <sz val="11"/>
      <name val="ＭＳ 明朝"/>
      <family val="1"/>
      <charset val="128"/>
    </font>
    <font>
      <sz val="10"/>
      <name val="ＭＳ 明朝"/>
      <family val="1"/>
      <charset val="128"/>
    </font>
    <font>
      <sz val="11"/>
      <color rgb="FF0070C0"/>
      <name val="ＭＳ 明朝"/>
      <family val="1"/>
      <charset val="128"/>
    </font>
    <font>
      <sz val="12"/>
      <color rgb="FF0070C0"/>
      <name val="ＭＳ 明朝"/>
      <family val="1"/>
      <charset val="128"/>
    </font>
    <font>
      <sz val="11"/>
      <color theme="0" tint="-0.14999847407452621"/>
      <name val="ＭＳ 明朝"/>
      <family val="1"/>
      <charset val="128"/>
    </font>
    <font>
      <sz val="12"/>
      <color theme="0" tint="-0.14999847407452621"/>
      <name val="ＭＳ 明朝"/>
      <family val="1"/>
      <charset val="128"/>
    </font>
    <font>
      <b/>
      <sz val="9"/>
      <color indexed="81"/>
      <name val="ＭＳ Ｐゴシック"/>
      <family val="3"/>
      <charset val="128"/>
    </font>
    <font>
      <sz val="12"/>
      <color theme="0" tint="-0.249977111117893"/>
      <name val="ＭＳ 明朝"/>
      <family val="1"/>
      <charset val="128"/>
    </font>
    <font>
      <sz val="14"/>
      <color rgb="FF0070C0"/>
      <name val="ＭＳ 明朝"/>
      <family val="1"/>
      <charset val="128"/>
    </font>
    <font>
      <sz val="20"/>
      <color rgb="FF0070C0"/>
      <name val="ＭＳ 明朝"/>
      <family val="1"/>
      <charset val="128"/>
    </font>
    <font>
      <sz val="20"/>
      <name val="ＭＳ 明朝"/>
      <family val="1"/>
      <charset val="128"/>
    </font>
    <font>
      <sz val="11"/>
      <color theme="0" tint="-0.249977111117893"/>
      <name val="ＭＳ 明朝"/>
      <family val="1"/>
      <charset val="128"/>
    </font>
    <font>
      <sz val="9"/>
      <color indexed="81"/>
      <name val="ＭＳ Ｐゴシック"/>
      <family val="3"/>
      <charset val="128"/>
    </font>
    <font>
      <sz val="12"/>
      <color theme="1"/>
      <name val="ＭＳ 明朝"/>
      <family val="1"/>
      <charset val="128"/>
    </font>
    <font>
      <b/>
      <sz val="18"/>
      <color theme="1"/>
      <name val="ＭＳ 明朝"/>
      <family val="1"/>
      <charset val="128"/>
    </font>
    <font>
      <sz val="18"/>
      <color theme="1"/>
      <name val="ＭＳ 明朝"/>
      <family val="1"/>
      <charset val="128"/>
    </font>
    <font>
      <sz val="16"/>
      <color theme="1"/>
      <name val="ＭＳ 明朝"/>
      <family val="1"/>
      <charset val="128"/>
    </font>
    <font>
      <sz val="16"/>
      <color rgb="FF0070C0"/>
      <name val="ＭＳ 明朝"/>
      <family val="1"/>
      <charset val="128"/>
    </font>
    <font>
      <sz val="12"/>
      <color rgb="FFFF0000"/>
      <name val="ＭＳ 明朝"/>
      <family val="1"/>
      <charset val="128"/>
    </font>
    <font>
      <sz val="6"/>
      <name val="MS UI Gothic"/>
      <family val="3"/>
      <charset val="128"/>
    </font>
    <font>
      <sz val="12"/>
      <color theme="0" tint="-0.34998626667073579"/>
      <name val="ＭＳ 明朝"/>
      <family val="1"/>
      <charset val="128"/>
    </font>
    <font>
      <b/>
      <u/>
      <sz val="20"/>
      <name val="ＭＳ 明朝"/>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4">
    <xf numFmtId="0" fontId="0" fillId="0" borderId="0" xfId="0">
      <alignment vertical="center"/>
    </xf>
    <xf numFmtId="0" fontId="2" fillId="0" borderId="0" xfId="0" applyFont="1" applyAlignment="1">
      <alignment horizontal="left" vertical="top"/>
    </xf>
    <xf numFmtId="0" fontId="2" fillId="0" borderId="0" xfId="0" applyFont="1">
      <alignment vertical="center"/>
    </xf>
    <xf numFmtId="0" fontId="2" fillId="0" borderId="0" xfId="0" applyFont="1" applyAlignment="1">
      <alignment horizontal="center" vertical="center"/>
    </xf>
    <xf numFmtId="0" fontId="5" fillId="0" borderId="0" xfId="0" applyFont="1" applyBorder="1" applyAlignme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2" fillId="0" borderId="2" xfId="0" applyFont="1" applyBorder="1" applyAlignment="1">
      <alignment vertical="center" wrapText="1"/>
    </xf>
    <xf numFmtId="0" fontId="6"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38" fontId="9" fillId="0" borderId="2" xfId="1" applyFont="1" applyBorder="1">
      <alignment vertical="center"/>
    </xf>
    <xf numFmtId="38" fontId="2" fillId="0" borderId="2" xfId="1" applyFont="1" applyBorder="1">
      <alignment vertical="center"/>
    </xf>
    <xf numFmtId="0" fontId="6" fillId="0" borderId="1" xfId="0" applyFont="1" applyBorder="1" applyAlignment="1">
      <alignment horizontal="center" vertical="center" wrapText="1"/>
    </xf>
    <xf numFmtId="38" fontId="2" fillId="0" borderId="1" xfId="1" applyFont="1" applyBorder="1">
      <alignment vertical="center"/>
    </xf>
    <xf numFmtId="38" fontId="2" fillId="0" borderId="3" xfId="0" applyNumberFormat="1" applyFont="1" applyBorder="1" applyAlignment="1">
      <alignment vertical="center"/>
    </xf>
    <xf numFmtId="0" fontId="6" fillId="0" borderId="0" xfId="0" applyFont="1" applyAlignment="1">
      <alignment horizontal="left" vertical="center"/>
    </xf>
    <xf numFmtId="0" fontId="6" fillId="0" borderId="0" xfId="0" applyFont="1">
      <alignment vertical="center"/>
    </xf>
    <xf numFmtId="0" fontId="10" fillId="0" borderId="0" xfId="0" applyFont="1" applyAlignment="1">
      <alignment horizontal="center" vertical="center"/>
    </xf>
    <xf numFmtId="0" fontId="11" fillId="0" borderId="0" xfId="0" applyFont="1">
      <alignment vertical="center"/>
    </xf>
    <xf numFmtId="38" fontId="11" fillId="0" borderId="0" xfId="1" applyFont="1">
      <alignment vertical="center"/>
    </xf>
    <xf numFmtId="0" fontId="11" fillId="0" borderId="0" xfId="0" applyFont="1" applyAlignment="1">
      <alignment horizontal="center" vertical="center"/>
    </xf>
    <xf numFmtId="0" fontId="2" fillId="0" borderId="0" xfId="0" applyFont="1" applyAlignment="1">
      <alignment vertical="top"/>
    </xf>
    <xf numFmtId="0" fontId="13" fillId="0" borderId="0" xfId="0" applyFont="1" applyFill="1">
      <alignment vertical="center"/>
    </xf>
    <xf numFmtId="0" fontId="5" fillId="0" borderId="0" xfId="0" applyFont="1" applyAlignment="1">
      <alignment horizontal="center" vertical="center"/>
    </xf>
    <xf numFmtId="0" fontId="2" fillId="0" borderId="4" xfId="0" applyFont="1" applyBorder="1" applyAlignment="1">
      <alignment horizontal="center" vertical="center" wrapText="1"/>
    </xf>
    <xf numFmtId="0" fontId="9" fillId="0" borderId="2" xfId="0" applyFont="1" applyBorder="1" applyAlignment="1">
      <alignment horizontal="center" vertical="center"/>
    </xf>
    <xf numFmtId="0" fontId="6" fillId="0" borderId="7" xfId="0" applyFont="1" applyBorder="1" applyAlignment="1">
      <alignment horizontal="distributed" vertical="center"/>
    </xf>
    <xf numFmtId="0" fontId="6" fillId="0" borderId="2" xfId="0" applyFont="1" applyBorder="1" applyAlignment="1">
      <alignment horizontal="distributed" vertical="center"/>
    </xf>
    <xf numFmtId="0" fontId="6" fillId="0" borderId="2" xfId="0" applyFont="1" applyBorder="1" applyAlignment="1">
      <alignment horizontal="distributed"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0" xfId="0" applyFont="1" applyBorder="1" applyAlignment="1">
      <alignment vertical="center"/>
    </xf>
    <xf numFmtId="0" fontId="14" fillId="0" borderId="11" xfId="0" applyFont="1" applyBorder="1" applyAlignment="1">
      <alignment vertical="center"/>
    </xf>
    <xf numFmtId="0" fontId="6" fillId="0" borderId="13" xfId="0" applyFont="1" applyBorder="1" applyAlignment="1">
      <alignment horizontal="distributed" vertical="center"/>
    </xf>
    <xf numFmtId="0" fontId="11" fillId="0" borderId="0" xfId="0" applyFont="1" applyFill="1">
      <alignment vertical="center"/>
    </xf>
    <xf numFmtId="0" fontId="2" fillId="0" borderId="7" xfId="0" applyFont="1" applyBorder="1" applyAlignment="1">
      <alignment vertical="center"/>
    </xf>
    <xf numFmtId="0" fontId="14" fillId="0" borderId="15"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14" fillId="0" borderId="18" xfId="0" applyFont="1" applyBorder="1" applyAlignment="1">
      <alignment vertical="center"/>
    </xf>
    <xf numFmtId="0" fontId="2" fillId="0" borderId="18" xfId="0" applyFont="1" applyBorder="1" applyAlignment="1">
      <alignment vertical="center"/>
    </xf>
    <xf numFmtId="0" fontId="2" fillId="0" borderId="6" xfId="0" applyFont="1" applyBorder="1">
      <alignment vertical="center"/>
    </xf>
    <xf numFmtId="38" fontId="13" fillId="0" borderId="0" xfId="1" applyFont="1" applyFill="1">
      <alignment vertical="center"/>
    </xf>
    <xf numFmtId="0" fontId="17" fillId="0" borderId="0" xfId="0" applyFont="1" applyFill="1">
      <alignment vertical="center"/>
    </xf>
    <xf numFmtId="0" fontId="19" fillId="0" borderId="0" xfId="0" applyFont="1" applyAlignment="1">
      <alignment vertical="top"/>
    </xf>
    <xf numFmtId="0" fontId="19" fillId="0" borderId="0" xfId="0" applyFont="1">
      <alignment vertical="center"/>
    </xf>
    <xf numFmtId="0" fontId="20" fillId="0" borderId="0" xfId="0" applyFont="1" applyAlignment="1">
      <alignment vertical="center"/>
    </xf>
    <xf numFmtId="0" fontId="21" fillId="0" borderId="0" xfId="0" applyFont="1">
      <alignment vertical="center"/>
    </xf>
    <xf numFmtId="0" fontId="19" fillId="0" borderId="0" xfId="0" applyFont="1" applyAlignment="1">
      <alignment horizontal="right" vertical="center"/>
    </xf>
    <xf numFmtId="0" fontId="19" fillId="0" borderId="2" xfId="0" applyFont="1" applyBorder="1" applyAlignment="1">
      <alignment horizontal="center" vertical="center"/>
    </xf>
    <xf numFmtId="0" fontId="19" fillId="0" borderId="0" xfId="0" applyFont="1" applyAlignment="1">
      <alignment horizontal="center" vertical="center"/>
    </xf>
    <xf numFmtId="0" fontId="19" fillId="0" borderId="1" xfId="0" applyFont="1" applyBorder="1">
      <alignment vertical="center"/>
    </xf>
    <xf numFmtId="38" fontId="22" fillId="0" borderId="1" xfId="1" applyFont="1" applyBorder="1" applyAlignment="1">
      <alignment horizontal="right" vertical="center"/>
    </xf>
    <xf numFmtId="0" fontId="19" fillId="0" borderId="8" xfId="0" applyFont="1" applyBorder="1">
      <alignment vertical="center"/>
    </xf>
    <xf numFmtId="38" fontId="23" fillId="0" borderId="8" xfId="1" applyFont="1" applyBorder="1" applyAlignment="1">
      <alignment horizontal="right" vertical="center"/>
    </xf>
    <xf numFmtId="38" fontId="22" fillId="0" borderId="8" xfId="1" applyFont="1" applyBorder="1" applyAlignment="1">
      <alignment horizontal="right" vertical="center"/>
    </xf>
    <xf numFmtId="0" fontId="19" fillId="0" borderId="12" xfId="0" applyFont="1" applyBorder="1">
      <alignment vertical="center"/>
    </xf>
    <xf numFmtId="38" fontId="22" fillId="0" borderId="12" xfId="1" applyFont="1" applyBorder="1" applyAlignment="1">
      <alignment horizontal="right" vertical="center"/>
    </xf>
    <xf numFmtId="0" fontId="19" fillId="0" borderId="2" xfId="0" applyFont="1" applyBorder="1">
      <alignment vertical="center"/>
    </xf>
    <xf numFmtId="38" fontId="23" fillId="0" borderId="2" xfId="1" applyFont="1" applyBorder="1" applyAlignment="1">
      <alignment horizontal="right" vertical="center"/>
    </xf>
    <xf numFmtId="38" fontId="22" fillId="0" borderId="2" xfId="1" applyFont="1" applyBorder="1" applyAlignment="1">
      <alignment horizontal="right" vertical="center"/>
    </xf>
    <xf numFmtId="0" fontId="22" fillId="0" borderId="1" xfId="0" applyFont="1" applyBorder="1">
      <alignment vertical="center"/>
    </xf>
    <xf numFmtId="0" fontId="9" fillId="0" borderId="8" xfId="0" applyFont="1" applyBorder="1">
      <alignment vertical="center"/>
    </xf>
    <xf numFmtId="38" fontId="23" fillId="0" borderId="8" xfId="0" applyNumberFormat="1" applyFont="1" applyBorder="1">
      <alignment vertical="center"/>
    </xf>
    <xf numFmtId="0" fontId="22" fillId="0" borderId="8" xfId="0" applyFont="1" applyBorder="1">
      <alignment vertical="center"/>
    </xf>
    <xf numFmtId="0" fontId="22" fillId="0" borderId="12" xfId="0" applyFont="1" applyBorder="1">
      <alignment vertical="center"/>
    </xf>
    <xf numFmtId="58" fontId="24" fillId="0" borderId="0" xfId="0" quotePrefix="1" applyNumberFormat="1" applyFont="1" applyAlignment="1">
      <alignment horizontal="left" vertical="center"/>
    </xf>
    <xf numFmtId="0" fontId="24" fillId="0" borderId="0" xfId="0" applyFont="1">
      <alignment vertical="center"/>
    </xf>
    <xf numFmtId="0" fontId="24" fillId="0" borderId="0" xfId="0" applyFont="1" applyAlignment="1">
      <alignment vertical="center"/>
    </xf>
    <xf numFmtId="0" fontId="24" fillId="0" borderId="0" xfId="0" applyFont="1" applyAlignment="1">
      <alignment horizontal="right" vertical="center"/>
    </xf>
    <xf numFmtId="0" fontId="26" fillId="0" borderId="0" xfId="0" applyFont="1">
      <alignment vertical="center"/>
    </xf>
    <xf numFmtId="176" fontId="2" fillId="0" borderId="2" xfId="1" applyNumberFormat="1" applyFont="1" applyBorder="1">
      <alignment vertical="center"/>
    </xf>
    <xf numFmtId="176" fontId="9" fillId="0" borderId="2" xfId="1" applyNumberFormat="1" applyFont="1" applyBorder="1">
      <alignment vertical="center"/>
    </xf>
    <xf numFmtId="176" fontId="9" fillId="0" borderId="1" xfId="1" applyNumberFormat="1" applyFont="1" applyBorder="1">
      <alignment vertical="center"/>
    </xf>
    <xf numFmtId="38" fontId="2" fillId="0" borderId="3" xfId="1" applyFont="1" applyBorder="1">
      <alignment vertical="center"/>
    </xf>
    <xf numFmtId="176" fontId="2" fillId="0" borderId="3" xfId="1" applyNumberFormat="1" applyFont="1" applyBorder="1">
      <alignment vertical="center"/>
    </xf>
    <xf numFmtId="38" fontId="11" fillId="0" borderId="0" xfId="1" applyFont="1" applyFill="1">
      <alignment vertical="center"/>
    </xf>
    <xf numFmtId="0" fontId="10" fillId="0" borderId="0" xfId="0" applyFont="1" applyFill="1">
      <alignment vertical="center"/>
    </xf>
    <xf numFmtId="0" fontId="10" fillId="0" borderId="0" xfId="0" applyFont="1">
      <alignment vertical="center"/>
    </xf>
    <xf numFmtId="0" fontId="24" fillId="0" borderId="0" xfId="0" applyFont="1" applyAlignment="1">
      <alignment horizontal="left" vertical="center"/>
    </xf>
    <xf numFmtId="0" fontId="4" fillId="0" borderId="0" xfId="0" applyFont="1" applyBorder="1" applyAlignment="1">
      <alignment horizontal="center" vertical="center"/>
    </xf>
    <xf numFmtId="0" fontId="6" fillId="0" borderId="3" xfId="0" applyFont="1" applyBorder="1" applyAlignment="1">
      <alignment horizontal="center" vertical="center"/>
    </xf>
    <xf numFmtId="0" fontId="2" fillId="0" borderId="4" xfId="0" applyFont="1" applyBorder="1" applyAlignment="1">
      <alignment vertical="center" wrapText="1"/>
    </xf>
    <xf numFmtId="0" fontId="2" fillId="0" borderId="6" xfId="0" applyFont="1" applyBorder="1" applyAlignment="1">
      <alignment vertical="center" wrapText="1"/>
    </xf>
    <xf numFmtId="38" fontId="16" fillId="0" borderId="4" xfId="1" applyFont="1" applyBorder="1" applyAlignment="1">
      <alignment horizontal="right" vertical="center"/>
    </xf>
    <xf numFmtId="38" fontId="16" fillId="0" borderId="5" xfId="1" applyFont="1" applyBorder="1" applyAlignment="1">
      <alignment horizontal="right" vertical="center"/>
    </xf>
    <xf numFmtId="0" fontId="2" fillId="0" borderId="4" xfId="0" applyFont="1" applyBorder="1" applyAlignment="1">
      <alignment horizontal="distributed" vertical="center" wrapText="1"/>
    </xf>
    <xf numFmtId="0" fontId="2" fillId="0" borderId="6" xfId="0" applyFont="1" applyBorder="1" applyAlignment="1">
      <alignment horizontal="distributed"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2" fillId="0" borderId="4"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5" xfId="0" applyFont="1" applyBorder="1" applyAlignment="1">
      <alignment horizontal="left" vertical="center"/>
    </xf>
    <xf numFmtId="0" fontId="2" fillId="0" borderId="6" xfId="0" applyFont="1" applyBorder="1" applyAlignment="1">
      <alignment horizontal="left" vertical="center"/>
    </xf>
    <xf numFmtId="38" fontId="15" fillId="0" borderId="4" xfId="1" applyFont="1" applyBorder="1" applyAlignment="1">
      <alignment horizontal="right" vertical="center"/>
    </xf>
    <xf numFmtId="38" fontId="15" fillId="0" borderId="5" xfId="1" applyFont="1" applyBorder="1" applyAlignment="1">
      <alignment horizontal="right" vertical="center"/>
    </xf>
    <xf numFmtId="0" fontId="7" fillId="0" borderId="16" xfId="0" applyFont="1" applyBorder="1" applyAlignment="1">
      <alignment vertical="center" wrapText="1"/>
    </xf>
    <xf numFmtId="0" fontId="7" fillId="0" borderId="17" xfId="0" applyFont="1" applyBorder="1" applyAlignment="1">
      <alignment vertical="center" wrapText="1"/>
    </xf>
    <xf numFmtId="0" fontId="2" fillId="0" borderId="18" xfId="0" applyFont="1" applyBorder="1" applyAlignment="1">
      <alignment horizontal="left" vertical="center"/>
    </xf>
    <xf numFmtId="0" fontId="2" fillId="0" borderId="17" xfId="0" applyFont="1" applyBorder="1" applyAlignment="1">
      <alignment horizontal="left" vertical="center"/>
    </xf>
    <xf numFmtId="0" fontId="2" fillId="0" borderId="4" xfId="0" applyFont="1" applyBorder="1" applyAlignment="1">
      <alignment horizontal="distributed" vertical="center"/>
    </xf>
    <xf numFmtId="0" fontId="14" fillId="0" borderId="7" xfId="0" applyFont="1" applyBorder="1" applyAlignment="1">
      <alignment horizontal="center" vertical="center"/>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2" fillId="0" borderId="7" xfId="0" applyFont="1" applyBorder="1" applyAlignment="1">
      <alignment horizontal="distributed" vertical="center" wrapText="1"/>
    </xf>
    <xf numFmtId="0" fontId="2" fillId="0" borderId="14" xfId="0" applyFont="1" applyBorder="1" applyAlignment="1">
      <alignment horizontal="distributed" vertical="center" wrapText="1"/>
    </xf>
    <xf numFmtId="0" fontId="2" fillId="0" borderId="15" xfId="0" applyFont="1" applyBorder="1" applyAlignment="1">
      <alignment horizontal="left" vertical="center"/>
    </xf>
    <xf numFmtId="0" fontId="2" fillId="0" borderId="14" xfId="0" applyFont="1" applyBorder="1" applyAlignment="1">
      <alignment horizontal="left" vertical="center"/>
    </xf>
    <xf numFmtId="0" fontId="5" fillId="0" borderId="0" xfId="0" applyFont="1" applyAlignment="1">
      <alignment horizontal="center" vertical="center"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2" xfId="0" applyFont="1" applyBorder="1" applyAlignment="1">
      <alignment horizontal="center" vertical="center" textRotation="255"/>
    </xf>
    <xf numFmtId="0" fontId="14" fillId="0" borderId="2" xfId="0" applyFont="1" applyBorder="1" applyAlignment="1">
      <alignment horizontal="center" vertical="center"/>
    </xf>
    <xf numFmtId="0" fontId="4" fillId="0" borderId="0" xfId="0" applyFont="1" applyAlignment="1">
      <alignment horizontal="center" vertical="center"/>
    </xf>
    <xf numFmtId="38" fontId="9" fillId="0" borderId="4" xfId="1" applyFont="1" applyBorder="1" applyAlignment="1">
      <alignment vertical="center" wrapText="1"/>
    </xf>
    <xf numFmtId="38" fontId="9" fillId="0" borderId="5" xfId="1" applyFont="1" applyBorder="1" applyAlignment="1">
      <alignment vertical="center" wrapText="1"/>
    </xf>
    <xf numFmtId="38" fontId="9" fillId="0" borderId="6" xfId="1" applyFont="1" applyBorder="1" applyAlignment="1">
      <alignment vertical="center" wrapText="1"/>
    </xf>
    <xf numFmtId="0" fontId="4" fillId="0" borderId="0" xfId="0" applyFont="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tabSelected="1" zoomScaleNormal="100" zoomScaleSheetLayoutView="100" workbookViewId="0">
      <selection activeCell="B1" sqref="B1"/>
    </sheetView>
  </sheetViews>
  <sheetFormatPr defaultColWidth="9" defaultRowHeight="33.75" customHeight="1" x14ac:dyDescent="0.15"/>
  <cols>
    <col min="1" max="1" width="2.75" style="3" customWidth="1"/>
    <col min="2" max="2" width="20.625" style="2" customWidth="1"/>
    <col min="3" max="4" width="19.625" style="3" customWidth="1"/>
    <col min="5" max="8" width="18.5" style="2" customWidth="1"/>
    <col min="9" max="10" width="16.25" style="2" customWidth="1"/>
    <col min="11" max="16384" width="9" style="2"/>
  </cols>
  <sheetData>
    <row r="1" spans="1:9" ht="27.75" customHeight="1" x14ac:dyDescent="0.15">
      <c r="A1" s="1" t="s">
        <v>0</v>
      </c>
    </row>
    <row r="2" spans="1:9" ht="33.75" customHeight="1" x14ac:dyDescent="0.15">
      <c r="A2" s="83" t="s">
        <v>1</v>
      </c>
      <c r="B2" s="83"/>
      <c r="C2" s="83"/>
      <c r="D2" s="83"/>
      <c r="E2" s="83"/>
      <c r="F2" s="83"/>
      <c r="G2" s="83"/>
      <c r="H2" s="83"/>
      <c r="I2" s="4"/>
    </row>
    <row r="3" spans="1:9" ht="30" customHeight="1" x14ac:dyDescent="0.15">
      <c r="A3" s="5"/>
      <c r="E3" s="3"/>
      <c r="H3" s="6" t="s">
        <v>2</v>
      </c>
    </row>
    <row r="4" spans="1:9" ht="37.5" customHeight="1" x14ac:dyDescent="0.15">
      <c r="A4" s="7"/>
      <c r="B4" s="8" t="s">
        <v>3</v>
      </c>
      <c r="C4" s="8" t="s">
        <v>4</v>
      </c>
      <c r="D4" s="8" t="s">
        <v>5</v>
      </c>
      <c r="E4" s="9" t="s">
        <v>6</v>
      </c>
      <c r="F4" s="10" t="s">
        <v>7</v>
      </c>
      <c r="G4" s="10" t="s">
        <v>8</v>
      </c>
      <c r="H4" s="10" t="s">
        <v>9</v>
      </c>
    </row>
    <row r="5" spans="1:9" ht="37.5" customHeight="1" x14ac:dyDescent="0.15">
      <c r="A5" s="8">
        <v>1</v>
      </c>
      <c r="B5" s="11" t="str">
        <f>'別紙２　事業計画書（個票）'!F5</f>
        <v>滋賀　太郎</v>
      </c>
      <c r="C5" s="12" t="s">
        <v>10</v>
      </c>
      <c r="D5" s="12" t="s">
        <v>11</v>
      </c>
      <c r="E5" s="13">
        <f>'別紙２　事業計画書（個票）'!C18</f>
        <v>131220</v>
      </c>
      <c r="F5" s="14">
        <v>100000</v>
      </c>
      <c r="G5" s="14">
        <f>IF(E5&gt;F5,F5,E5)</f>
        <v>100000</v>
      </c>
      <c r="H5" s="14">
        <f>ROUNDDOWN(G5*2/3,-3)</f>
        <v>66000</v>
      </c>
    </row>
    <row r="6" spans="1:9" ht="37.5" customHeight="1" x14ac:dyDescent="0.15">
      <c r="A6" s="8">
        <v>2</v>
      </c>
      <c r="B6" s="11" t="str">
        <f>'別紙２　事業計画書（個票） (2)'!F5</f>
        <v>淡海　花子</v>
      </c>
      <c r="C6" s="12" t="s">
        <v>12</v>
      </c>
      <c r="D6" s="12" t="s">
        <v>13</v>
      </c>
      <c r="E6" s="13">
        <f>'別紙２　事業計画書（個票） (2)'!C18</f>
        <v>50000</v>
      </c>
      <c r="F6" s="14">
        <v>100000</v>
      </c>
      <c r="G6" s="14">
        <f t="shared" ref="G6:G9" si="0">IF(E6&gt;F6,F6,E6)</f>
        <v>50000</v>
      </c>
      <c r="H6" s="14">
        <f t="shared" ref="H6:H9" si="1">ROUNDDOWN(G6*2/3,-3)</f>
        <v>33000</v>
      </c>
    </row>
    <row r="7" spans="1:9" ht="37.5" customHeight="1" x14ac:dyDescent="0.15">
      <c r="A7" s="8">
        <v>3</v>
      </c>
      <c r="B7" s="8"/>
      <c r="C7" s="10"/>
      <c r="D7" s="10"/>
      <c r="E7" s="14"/>
      <c r="F7" s="14"/>
      <c r="G7" s="14">
        <f t="shared" si="0"/>
        <v>0</v>
      </c>
      <c r="H7" s="14">
        <f t="shared" si="1"/>
        <v>0</v>
      </c>
    </row>
    <row r="8" spans="1:9" ht="37.5" customHeight="1" x14ac:dyDescent="0.15">
      <c r="A8" s="8">
        <v>4</v>
      </c>
      <c r="B8" s="8"/>
      <c r="C8" s="10"/>
      <c r="D8" s="10"/>
      <c r="E8" s="14"/>
      <c r="F8" s="14"/>
      <c r="G8" s="14">
        <f t="shared" si="0"/>
        <v>0</v>
      </c>
      <c r="H8" s="14">
        <f t="shared" si="1"/>
        <v>0</v>
      </c>
    </row>
    <row r="9" spans="1:9" ht="37.5" customHeight="1" thickBot="1" x14ac:dyDescent="0.2">
      <c r="A9" s="7">
        <v>5</v>
      </c>
      <c r="B9" s="7"/>
      <c r="C9" s="15"/>
      <c r="D9" s="15"/>
      <c r="E9" s="16"/>
      <c r="F9" s="16"/>
      <c r="G9" s="16">
        <f t="shared" si="0"/>
        <v>0</v>
      </c>
      <c r="H9" s="16">
        <f t="shared" si="1"/>
        <v>0</v>
      </c>
    </row>
    <row r="10" spans="1:9" ht="37.5" customHeight="1" thickTop="1" x14ac:dyDescent="0.15">
      <c r="A10" s="84" t="s">
        <v>14</v>
      </c>
      <c r="B10" s="84"/>
      <c r="C10" s="84"/>
      <c r="D10" s="84"/>
      <c r="E10" s="17">
        <f>SUM(E5:E9)</f>
        <v>181220</v>
      </c>
      <c r="F10" s="17">
        <f>SUM(F5:F9)</f>
        <v>200000</v>
      </c>
      <c r="G10" s="17">
        <f t="shared" ref="G10:H10" si="2">SUM(G5:G9)</f>
        <v>150000</v>
      </c>
      <c r="H10" s="17">
        <f t="shared" si="2"/>
        <v>99000</v>
      </c>
    </row>
    <row r="11" spans="1:9" ht="14.25" x14ac:dyDescent="0.15">
      <c r="A11" s="18" t="s">
        <v>15</v>
      </c>
    </row>
    <row r="12" spans="1:9" ht="14.25" x14ac:dyDescent="0.15">
      <c r="A12" s="19" t="s">
        <v>16</v>
      </c>
    </row>
    <row r="13" spans="1:9" ht="14.25" x14ac:dyDescent="0.15">
      <c r="A13" s="19"/>
    </row>
    <row r="14" spans="1:9" ht="14.25" x14ac:dyDescent="0.15">
      <c r="A14" s="19"/>
    </row>
    <row r="15" spans="1:9" ht="14.25" x14ac:dyDescent="0.15">
      <c r="A15" s="19"/>
    </row>
    <row r="16" spans="1:9" ht="14.25" x14ac:dyDescent="0.15">
      <c r="A16" s="19"/>
    </row>
    <row r="17" spans="1:7" ht="14.25" x14ac:dyDescent="0.15">
      <c r="A17" s="19"/>
    </row>
    <row r="18" spans="1:7" ht="14.25" x14ac:dyDescent="0.15">
      <c r="A18" s="19"/>
    </row>
    <row r="19" spans="1:7" ht="14.25" x14ac:dyDescent="0.15">
      <c r="A19" s="19"/>
    </row>
    <row r="20" spans="1:7" ht="14.25" x14ac:dyDescent="0.15">
      <c r="A20" s="19"/>
    </row>
    <row r="21" spans="1:7" ht="14.25" x14ac:dyDescent="0.15">
      <c r="A21" s="19"/>
    </row>
    <row r="22" spans="1:7" ht="14.25" x14ac:dyDescent="0.15">
      <c r="A22" s="19"/>
    </row>
    <row r="23" spans="1:7" ht="33.75" customHeight="1" x14ac:dyDescent="0.15">
      <c r="C23" s="20" t="s">
        <v>12</v>
      </c>
      <c r="D23" s="20" t="s">
        <v>17</v>
      </c>
      <c r="E23" s="21"/>
      <c r="F23" s="22">
        <v>100000</v>
      </c>
      <c r="G23" s="21"/>
    </row>
    <row r="24" spans="1:7" ht="33.75" customHeight="1" x14ac:dyDescent="0.15">
      <c r="C24" s="20" t="s">
        <v>18</v>
      </c>
      <c r="D24" s="20" t="s">
        <v>19</v>
      </c>
      <c r="E24" s="21"/>
      <c r="F24" s="21"/>
      <c r="G24" s="21"/>
    </row>
    <row r="25" spans="1:7" ht="33.75" customHeight="1" x14ac:dyDescent="0.15">
      <c r="C25" s="20" t="s">
        <v>10</v>
      </c>
      <c r="D25" s="23"/>
      <c r="E25" s="21"/>
      <c r="F25" s="21"/>
      <c r="G25" s="21"/>
    </row>
  </sheetData>
  <mergeCells count="2">
    <mergeCell ref="A2:H2"/>
    <mergeCell ref="A10:D10"/>
  </mergeCells>
  <phoneticPr fontId="3"/>
  <dataValidations count="3">
    <dataValidation type="list" allowBlank="1" showInputMessage="1" showErrorMessage="1" sqref="C5:C9" xr:uid="{00000000-0002-0000-0000-000000000000}">
      <formula1>$C$23:$C$25</formula1>
    </dataValidation>
    <dataValidation type="list" allowBlank="1" showInputMessage="1" showErrorMessage="1" sqref="F5:F9" xr:uid="{00000000-0002-0000-0000-000001000000}">
      <formula1>$F$23</formula1>
    </dataValidation>
    <dataValidation type="list" allowBlank="1" showInputMessage="1" showErrorMessage="1" sqref="D5:D9" xr:uid="{00000000-0002-0000-0000-000002000000}">
      <formula1>$D$23:$D$24</formula1>
    </dataValidation>
  </dataValidations>
  <printOptions horizontalCentered="1"/>
  <pageMargins left="0.70866141732283472" right="0.70866141732283472" top="0.74803149606299213" bottom="0.74803149606299213" header="0.31496062992125984" footer="0.31496062992125984"/>
  <pageSetup paperSize="9" scale="9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4"/>
  <sheetViews>
    <sheetView zoomScaleNormal="100" workbookViewId="0">
      <selection activeCell="C18" sqref="C18:K18"/>
    </sheetView>
  </sheetViews>
  <sheetFormatPr defaultColWidth="9" defaultRowHeight="35.25" customHeight="1" x14ac:dyDescent="0.15"/>
  <cols>
    <col min="1" max="1" width="6.375" style="2" customWidth="1"/>
    <col min="2" max="2" width="17.75" style="2" customWidth="1"/>
    <col min="3" max="12" width="5.375" style="2" customWidth="1"/>
    <col min="13" max="13" width="1.625" style="2" customWidth="1"/>
    <col min="14" max="14" width="28" style="2" customWidth="1"/>
    <col min="15" max="20" width="9" style="2"/>
    <col min="21" max="22" width="20.5" style="25" bestFit="1" customWidth="1"/>
    <col min="23" max="16384" width="9" style="2"/>
  </cols>
  <sheetData>
    <row r="1" spans="1:23" ht="14.25" x14ac:dyDescent="0.15">
      <c r="A1" s="24" t="s">
        <v>20</v>
      </c>
      <c r="B1" s="24"/>
    </row>
    <row r="2" spans="1:23" ht="9.75" customHeight="1" x14ac:dyDescent="0.15">
      <c r="A2" s="24"/>
      <c r="B2" s="24"/>
    </row>
    <row r="3" spans="1:23" ht="24" x14ac:dyDescent="0.15">
      <c r="A3" s="112" t="s">
        <v>21</v>
      </c>
      <c r="B3" s="112"/>
      <c r="C3" s="112"/>
      <c r="D3" s="112"/>
      <c r="E3" s="112"/>
      <c r="F3" s="112"/>
      <c r="G3" s="112"/>
      <c r="H3" s="112"/>
      <c r="I3" s="112"/>
      <c r="J3" s="112"/>
      <c r="K3" s="112"/>
      <c r="L3" s="112"/>
    </row>
    <row r="4" spans="1:23" ht="7.5" customHeight="1" x14ac:dyDescent="0.15">
      <c r="A4" s="26"/>
      <c r="B4" s="26"/>
      <c r="C4" s="26"/>
      <c r="D4" s="26"/>
      <c r="E4" s="26"/>
      <c r="F4" s="26"/>
      <c r="G4" s="26"/>
      <c r="H4" s="26"/>
      <c r="I4" s="26"/>
      <c r="J4" s="26"/>
      <c r="K4" s="26"/>
      <c r="L4" s="26"/>
    </row>
    <row r="5" spans="1:23" ht="38.25" customHeight="1" x14ac:dyDescent="0.15">
      <c r="A5" s="27" t="s">
        <v>22</v>
      </c>
      <c r="B5" s="28">
        <v>1</v>
      </c>
      <c r="C5" s="113" t="s">
        <v>3</v>
      </c>
      <c r="D5" s="114"/>
      <c r="E5" s="114"/>
      <c r="F5" s="91" t="s">
        <v>23</v>
      </c>
      <c r="G5" s="92"/>
      <c r="H5" s="92"/>
      <c r="I5" s="92"/>
      <c r="J5" s="92"/>
      <c r="K5" s="92"/>
      <c r="L5" s="93"/>
    </row>
    <row r="6" spans="1:23" ht="38.25" customHeight="1" x14ac:dyDescent="0.15">
      <c r="A6" s="115" t="s">
        <v>24</v>
      </c>
      <c r="B6" s="29" t="s">
        <v>25</v>
      </c>
      <c r="C6" s="91" t="s">
        <v>26</v>
      </c>
      <c r="D6" s="92"/>
      <c r="E6" s="92"/>
      <c r="F6" s="92"/>
      <c r="G6" s="92"/>
      <c r="H6" s="92"/>
      <c r="I6" s="92"/>
      <c r="J6" s="92"/>
      <c r="K6" s="92"/>
      <c r="L6" s="93"/>
    </row>
    <row r="7" spans="1:23" ht="38.25" customHeight="1" x14ac:dyDescent="0.15">
      <c r="A7" s="116"/>
      <c r="B7" s="30" t="s">
        <v>27</v>
      </c>
      <c r="C7" s="118" t="s">
        <v>28</v>
      </c>
      <c r="D7" s="118"/>
      <c r="E7" s="118"/>
      <c r="F7" s="118"/>
      <c r="G7" s="118"/>
      <c r="H7" s="118"/>
      <c r="I7" s="118"/>
      <c r="J7" s="118"/>
      <c r="K7" s="118"/>
      <c r="L7" s="118"/>
    </row>
    <row r="8" spans="1:23" ht="38.25" customHeight="1" x14ac:dyDescent="0.15">
      <c r="A8" s="116"/>
      <c r="B8" s="31" t="s">
        <v>29</v>
      </c>
      <c r="C8" s="32">
        <v>2</v>
      </c>
      <c r="D8" s="33">
        <v>5</v>
      </c>
      <c r="E8" s="33">
        <v>0</v>
      </c>
      <c r="F8" s="33">
        <v>0</v>
      </c>
      <c r="G8" s="33">
        <v>0</v>
      </c>
      <c r="H8" s="33">
        <v>0</v>
      </c>
      <c r="I8" s="33">
        <v>0</v>
      </c>
      <c r="J8" s="33">
        <v>0</v>
      </c>
      <c r="K8" s="34">
        <v>0</v>
      </c>
      <c r="L8" s="35">
        <v>0</v>
      </c>
    </row>
    <row r="9" spans="1:23" ht="38.25" customHeight="1" x14ac:dyDescent="0.15">
      <c r="A9" s="117"/>
      <c r="B9" s="36" t="s">
        <v>30</v>
      </c>
      <c r="C9" s="91" t="s">
        <v>31</v>
      </c>
      <c r="D9" s="92"/>
      <c r="E9" s="92"/>
      <c r="F9" s="92"/>
      <c r="G9" s="92"/>
      <c r="H9" s="92"/>
      <c r="I9" s="92"/>
      <c r="J9" s="92"/>
      <c r="K9" s="92"/>
      <c r="L9" s="93"/>
    </row>
    <row r="10" spans="1:23" ht="38.25" customHeight="1" x14ac:dyDescent="0.15">
      <c r="A10" s="104" t="s">
        <v>4</v>
      </c>
      <c r="B10" s="90"/>
      <c r="C10" s="91" t="s">
        <v>10</v>
      </c>
      <c r="D10" s="92"/>
      <c r="E10" s="92"/>
      <c r="F10" s="92"/>
      <c r="G10" s="92"/>
      <c r="H10" s="92"/>
      <c r="I10" s="92"/>
      <c r="J10" s="92"/>
      <c r="K10" s="92"/>
      <c r="L10" s="93"/>
      <c r="U10" s="37" t="s">
        <v>12</v>
      </c>
      <c r="V10" s="20" t="s">
        <v>18</v>
      </c>
      <c r="W10" s="37" t="s">
        <v>10</v>
      </c>
    </row>
    <row r="11" spans="1:23" ht="38.25" customHeight="1" x14ac:dyDescent="0.15">
      <c r="A11" s="104" t="s">
        <v>32</v>
      </c>
      <c r="B11" s="90"/>
      <c r="C11" s="91" t="s">
        <v>33</v>
      </c>
      <c r="D11" s="92"/>
      <c r="E11" s="92"/>
      <c r="F11" s="92"/>
      <c r="G11" s="92"/>
      <c r="H11" s="92"/>
      <c r="I11" s="92"/>
      <c r="J11" s="92"/>
      <c r="K11" s="92"/>
      <c r="L11" s="93"/>
    </row>
    <row r="12" spans="1:23" ht="38.25" customHeight="1" x14ac:dyDescent="0.15">
      <c r="A12" s="108" t="s">
        <v>34</v>
      </c>
      <c r="B12" s="109"/>
      <c r="C12" s="38" t="s">
        <v>99</v>
      </c>
      <c r="D12" s="39">
        <v>30</v>
      </c>
      <c r="E12" s="40" t="s">
        <v>35</v>
      </c>
      <c r="F12" s="39">
        <v>7</v>
      </c>
      <c r="G12" s="40" t="s">
        <v>36</v>
      </c>
      <c r="H12" s="39">
        <v>1</v>
      </c>
      <c r="I12" s="40" t="s">
        <v>37</v>
      </c>
      <c r="J12" s="40"/>
      <c r="K12" s="110" t="s">
        <v>38</v>
      </c>
      <c r="L12" s="111"/>
    </row>
    <row r="13" spans="1:23" ht="38.25" customHeight="1" x14ac:dyDescent="0.15">
      <c r="A13" s="100" t="s">
        <v>39</v>
      </c>
      <c r="B13" s="101"/>
      <c r="C13" s="41" t="s">
        <v>99</v>
      </c>
      <c r="D13" s="42">
        <v>30</v>
      </c>
      <c r="E13" s="43" t="s">
        <v>35</v>
      </c>
      <c r="F13" s="42">
        <v>10</v>
      </c>
      <c r="G13" s="43" t="s">
        <v>36</v>
      </c>
      <c r="H13" s="42">
        <v>31</v>
      </c>
      <c r="I13" s="43" t="s">
        <v>37</v>
      </c>
      <c r="J13" s="43"/>
      <c r="K13" s="102" t="s">
        <v>40</v>
      </c>
      <c r="L13" s="103"/>
    </row>
    <row r="14" spans="1:23" ht="38.25" customHeight="1" x14ac:dyDescent="0.15">
      <c r="A14" s="104" t="s">
        <v>41</v>
      </c>
      <c r="B14" s="90"/>
      <c r="C14" s="98">
        <v>131220</v>
      </c>
      <c r="D14" s="99"/>
      <c r="E14" s="99"/>
      <c r="F14" s="99"/>
      <c r="G14" s="99"/>
      <c r="H14" s="99"/>
      <c r="I14" s="99"/>
      <c r="J14" s="99"/>
      <c r="K14" s="99"/>
      <c r="L14" s="44" t="s">
        <v>42</v>
      </c>
    </row>
    <row r="15" spans="1:23" ht="44.25" customHeight="1" x14ac:dyDescent="0.15">
      <c r="A15" s="85" t="s">
        <v>43</v>
      </c>
      <c r="B15" s="86"/>
      <c r="C15" s="105" t="s">
        <v>44</v>
      </c>
      <c r="D15" s="106"/>
      <c r="E15" s="106"/>
      <c r="F15" s="106"/>
      <c r="G15" s="106"/>
      <c r="H15" s="106"/>
      <c r="I15" s="106"/>
      <c r="J15" s="106"/>
      <c r="K15" s="106"/>
      <c r="L15" s="107"/>
      <c r="U15" s="25" t="s">
        <v>45</v>
      </c>
      <c r="V15" s="25" t="s">
        <v>44</v>
      </c>
    </row>
    <row r="16" spans="1:23" ht="38.25" customHeight="1" x14ac:dyDescent="0.15">
      <c r="A16" s="89" t="s">
        <v>46</v>
      </c>
      <c r="B16" s="90"/>
      <c r="C16" s="91" t="s">
        <v>11</v>
      </c>
      <c r="D16" s="92"/>
      <c r="E16" s="92"/>
      <c r="F16" s="92"/>
      <c r="G16" s="92"/>
      <c r="H16" s="92"/>
      <c r="I16" s="92"/>
      <c r="J16" s="92"/>
      <c r="K16" s="92"/>
      <c r="L16" s="93"/>
      <c r="U16" s="25" t="s">
        <v>11</v>
      </c>
      <c r="V16" s="25" t="s">
        <v>13</v>
      </c>
    </row>
    <row r="17" spans="1:22" ht="38.25" customHeight="1" x14ac:dyDescent="0.15">
      <c r="A17" s="94" t="s">
        <v>47</v>
      </c>
      <c r="B17" s="95"/>
      <c r="C17" s="41" t="s">
        <v>99</v>
      </c>
      <c r="D17" s="42">
        <v>30</v>
      </c>
      <c r="E17" s="43" t="s">
        <v>35</v>
      </c>
      <c r="F17" s="42">
        <v>6</v>
      </c>
      <c r="G17" s="43" t="s">
        <v>36</v>
      </c>
      <c r="H17" s="42">
        <v>1</v>
      </c>
      <c r="I17" s="43" t="s">
        <v>37</v>
      </c>
      <c r="J17" s="43"/>
      <c r="K17" s="96" t="s">
        <v>48</v>
      </c>
      <c r="L17" s="97"/>
    </row>
    <row r="18" spans="1:22" ht="50.25" customHeight="1" x14ac:dyDescent="0.15">
      <c r="A18" s="85" t="s">
        <v>49</v>
      </c>
      <c r="B18" s="86"/>
      <c r="C18" s="98">
        <v>131220</v>
      </c>
      <c r="D18" s="99"/>
      <c r="E18" s="99"/>
      <c r="F18" s="99"/>
      <c r="G18" s="99"/>
      <c r="H18" s="99"/>
      <c r="I18" s="99"/>
      <c r="J18" s="99"/>
      <c r="K18" s="99"/>
      <c r="L18" s="44" t="s">
        <v>42</v>
      </c>
    </row>
    <row r="19" spans="1:22" ht="50.25" customHeight="1" x14ac:dyDescent="0.15">
      <c r="A19" s="85" t="s">
        <v>7</v>
      </c>
      <c r="B19" s="86"/>
      <c r="C19" s="87">
        <v>100000</v>
      </c>
      <c r="D19" s="88"/>
      <c r="E19" s="88"/>
      <c r="F19" s="88"/>
      <c r="G19" s="88"/>
      <c r="H19" s="88"/>
      <c r="I19" s="88"/>
      <c r="J19" s="88"/>
      <c r="K19" s="88"/>
      <c r="L19" s="44" t="s">
        <v>42</v>
      </c>
      <c r="U19" s="45">
        <v>100000</v>
      </c>
    </row>
    <row r="20" spans="1:22" ht="53.25" customHeight="1" x14ac:dyDescent="0.15">
      <c r="A20" s="85" t="s">
        <v>50</v>
      </c>
      <c r="B20" s="86"/>
      <c r="C20" s="87">
        <f>IF(C19&gt;C18,C18,C19)</f>
        <v>100000</v>
      </c>
      <c r="D20" s="88"/>
      <c r="E20" s="88"/>
      <c r="F20" s="88"/>
      <c r="G20" s="88"/>
      <c r="H20" s="88"/>
      <c r="I20" s="88"/>
      <c r="J20" s="88"/>
      <c r="K20" s="88"/>
      <c r="L20" s="44" t="s">
        <v>42</v>
      </c>
    </row>
    <row r="21" spans="1:22" ht="53.25" customHeight="1" x14ac:dyDescent="0.15">
      <c r="A21" s="85" t="s">
        <v>51</v>
      </c>
      <c r="B21" s="86"/>
      <c r="C21" s="87">
        <f>ROUNDDOWN(C20*2/3,-3)</f>
        <v>66000</v>
      </c>
      <c r="D21" s="88"/>
      <c r="E21" s="88"/>
      <c r="F21" s="88"/>
      <c r="G21" s="88"/>
      <c r="H21" s="88"/>
      <c r="I21" s="88"/>
      <c r="J21" s="88"/>
      <c r="K21" s="88"/>
      <c r="L21" s="44" t="s">
        <v>42</v>
      </c>
    </row>
    <row r="22" spans="1:22" s="19" customFormat="1" ht="13.5" x14ac:dyDescent="0.15">
      <c r="A22" s="19" t="s">
        <v>52</v>
      </c>
      <c r="U22" s="46"/>
      <c r="V22" s="46"/>
    </row>
    <row r="23" spans="1:22" ht="14.25" x14ac:dyDescent="0.15">
      <c r="A23" s="19" t="s">
        <v>53</v>
      </c>
      <c r="B23" s="19"/>
    </row>
    <row r="24" spans="1:22" ht="26.25" customHeight="1" x14ac:dyDescent="0.15"/>
  </sheetData>
  <mergeCells count="31">
    <mergeCell ref="A3:L3"/>
    <mergeCell ref="C5:E5"/>
    <mergeCell ref="F5:L5"/>
    <mergeCell ref="A6:A9"/>
    <mergeCell ref="C6:L6"/>
    <mergeCell ref="C7:L7"/>
    <mergeCell ref="C9:L9"/>
    <mergeCell ref="A10:B10"/>
    <mergeCell ref="C10:L10"/>
    <mergeCell ref="A11:B11"/>
    <mergeCell ref="C11:L11"/>
    <mergeCell ref="A12:B12"/>
    <mergeCell ref="K12:L12"/>
    <mergeCell ref="A13:B13"/>
    <mergeCell ref="K13:L13"/>
    <mergeCell ref="A14:B14"/>
    <mergeCell ref="C14:K14"/>
    <mergeCell ref="A15:B15"/>
    <mergeCell ref="C15:L15"/>
    <mergeCell ref="A16:B16"/>
    <mergeCell ref="C16:L16"/>
    <mergeCell ref="A17:B17"/>
    <mergeCell ref="K17:L17"/>
    <mergeCell ref="A18:B18"/>
    <mergeCell ref="C18:K18"/>
    <mergeCell ref="A19:B19"/>
    <mergeCell ref="C19:K19"/>
    <mergeCell ref="A20:B20"/>
    <mergeCell ref="C20:K20"/>
    <mergeCell ref="A21:B21"/>
    <mergeCell ref="C21:K21"/>
  </mergeCells>
  <phoneticPr fontId="3"/>
  <dataValidations count="4">
    <dataValidation type="list" allowBlank="1" showInputMessage="1" showErrorMessage="1" sqref="C10:L10" xr:uid="{00000000-0002-0000-0100-000000000000}">
      <formula1>$U$10:$W$10</formula1>
    </dataValidation>
    <dataValidation type="list" allowBlank="1" showInputMessage="1" showErrorMessage="1" sqref="C19:K19" xr:uid="{00000000-0002-0000-0100-000001000000}">
      <formula1>$U$19</formula1>
    </dataValidation>
    <dataValidation type="list" allowBlank="1" showInputMessage="1" showErrorMessage="1" sqref="C16:L16" xr:uid="{00000000-0002-0000-0100-000002000000}">
      <formula1>$U$16:$V$16</formula1>
    </dataValidation>
    <dataValidation type="list" allowBlank="1" showInputMessage="1" showErrorMessage="1" sqref="C15:L15" xr:uid="{00000000-0002-0000-0100-000003000000}">
      <formula1>$U$15:$V$15</formula1>
    </dataValidation>
  </dataValidations>
  <printOptions horizontalCentered="1"/>
  <pageMargins left="0.9055118110236221" right="0.9055118110236221" top="0.74803149606299213" bottom="0.74803149606299213" header="0.31496062992125984" footer="0.31496062992125984"/>
  <pageSetup paperSize="9" scale="97"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4"/>
  <sheetViews>
    <sheetView zoomScaleNormal="100" workbookViewId="0">
      <selection activeCell="C17" sqref="C17"/>
    </sheetView>
  </sheetViews>
  <sheetFormatPr defaultColWidth="9" defaultRowHeight="35.25" customHeight="1" x14ac:dyDescent="0.15"/>
  <cols>
    <col min="1" max="1" width="6.375" style="2" customWidth="1"/>
    <col min="2" max="2" width="17.75" style="2" customWidth="1"/>
    <col min="3" max="12" width="5.375" style="2" customWidth="1"/>
    <col min="13" max="13" width="1.625" style="2" customWidth="1"/>
    <col min="14" max="14" width="28" style="2" customWidth="1"/>
    <col min="15" max="20" width="9" style="2"/>
    <col min="21" max="22" width="20.5" style="25" bestFit="1" customWidth="1"/>
    <col min="23" max="16384" width="9" style="2"/>
  </cols>
  <sheetData>
    <row r="1" spans="1:23" ht="14.25" x14ac:dyDescent="0.15">
      <c r="A1" s="24" t="s">
        <v>20</v>
      </c>
      <c r="B1" s="24"/>
    </row>
    <row r="2" spans="1:23" ht="9.75" customHeight="1" x14ac:dyDescent="0.15">
      <c r="A2" s="24"/>
      <c r="B2" s="24"/>
    </row>
    <row r="3" spans="1:23" ht="24" x14ac:dyDescent="0.15">
      <c r="A3" s="112" t="s">
        <v>21</v>
      </c>
      <c r="B3" s="112"/>
      <c r="C3" s="112"/>
      <c r="D3" s="112"/>
      <c r="E3" s="112"/>
      <c r="F3" s="112"/>
      <c r="G3" s="112"/>
      <c r="H3" s="112"/>
      <c r="I3" s="112"/>
      <c r="J3" s="112"/>
      <c r="K3" s="112"/>
      <c r="L3" s="112"/>
    </row>
    <row r="4" spans="1:23" ht="7.5" customHeight="1" x14ac:dyDescent="0.15">
      <c r="A4" s="26"/>
      <c r="B4" s="26"/>
      <c r="C4" s="26"/>
      <c r="D4" s="26"/>
      <c r="E4" s="26"/>
      <c r="F4" s="26"/>
      <c r="G4" s="26"/>
      <c r="H4" s="26"/>
      <c r="I4" s="26"/>
      <c r="J4" s="26"/>
      <c r="K4" s="26"/>
      <c r="L4" s="26"/>
    </row>
    <row r="5" spans="1:23" ht="38.25" customHeight="1" x14ac:dyDescent="0.15">
      <c r="A5" s="27" t="s">
        <v>22</v>
      </c>
      <c r="B5" s="28">
        <v>2</v>
      </c>
      <c r="C5" s="113" t="s">
        <v>3</v>
      </c>
      <c r="D5" s="114"/>
      <c r="E5" s="114"/>
      <c r="F5" s="91" t="s">
        <v>54</v>
      </c>
      <c r="G5" s="92"/>
      <c r="H5" s="92"/>
      <c r="I5" s="92"/>
      <c r="J5" s="92"/>
      <c r="K5" s="92"/>
      <c r="L5" s="93"/>
    </row>
    <row r="6" spans="1:23" ht="38.25" customHeight="1" x14ac:dyDescent="0.15">
      <c r="A6" s="115" t="s">
        <v>24</v>
      </c>
      <c r="B6" s="29" t="s">
        <v>25</v>
      </c>
      <c r="C6" s="91" t="s">
        <v>55</v>
      </c>
      <c r="D6" s="92"/>
      <c r="E6" s="92"/>
      <c r="F6" s="92"/>
      <c r="G6" s="92"/>
      <c r="H6" s="92"/>
      <c r="I6" s="92"/>
      <c r="J6" s="92"/>
      <c r="K6" s="92"/>
      <c r="L6" s="93"/>
    </row>
    <row r="7" spans="1:23" ht="38.25" customHeight="1" x14ac:dyDescent="0.15">
      <c r="A7" s="116"/>
      <c r="B7" s="30" t="s">
        <v>27</v>
      </c>
      <c r="C7" s="118" t="s">
        <v>56</v>
      </c>
      <c r="D7" s="118"/>
      <c r="E7" s="118"/>
      <c r="F7" s="118"/>
      <c r="G7" s="118"/>
      <c r="H7" s="118"/>
      <c r="I7" s="118"/>
      <c r="J7" s="118"/>
      <c r="K7" s="118"/>
      <c r="L7" s="118"/>
    </row>
    <row r="8" spans="1:23" ht="38.25" customHeight="1" x14ac:dyDescent="0.15">
      <c r="A8" s="116"/>
      <c r="B8" s="31" t="s">
        <v>29</v>
      </c>
      <c r="C8" s="32">
        <v>2</v>
      </c>
      <c r="D8" s="33">
        <v>5</v>
      </c>
      <c r="E8" s="33">
        <v>0</v>
      </c>
      <c r="F8" s="33">
        <v>0</v>
      </c>
      <c r="G8" s="33">
        <v>0</v>
      </c>
      <c r="H8" s="33">
        <v>0</v>
      </c>
      <c r="I8" s="33">
        <v>0</v>
      </c>
      <c r="J8" s="33">
        <v>0</v>
      </c>
      <c r="K8" s="34">
        <v>0</v>
      </c>
      <c r="L8" s="35">
        <v>0</v>
      </c>
    </row>
    <row r="9" spans="1:23" ht="38.25" customHeight="1" x14ac:dyDescent="0.15">
      <c r="A9" s="117"/>
      <c r="B9" s="36" t="s">
        <v>30</v>
      </c>
      <c r="C9" s="91" t="s">
        <v>57</v>
      </c>
      <c r="D9" s="92"/>
      <c r="E9" s="92"/>
      <c r="F9" s="92"/>
      <c r="G9" s="92"/>
      <c r="H9" s="92"/>
      <c r="I9" s="92"/>
      <c r="J9" s="92"/>
      <c r="K9" s="92"/>
      <c r="L9" s="93"/>
    </row>
    <row r="10" spans="1:23" ht="38.25" customHeight="1" x14ac:dyDescent="0.15">
      <c r="A10" s="104" t="s">
        <v>4</v>
      </c>
      <c r="B10" s="90"/>
      <c r="C10" s="91" t="s">
        <v>12</v>
      </c>
      <c r="D10" s="92"/>
      <c r="E10" s="92"/>
      <c r="F10" s="92"/>
      <c r="G10" s="92"/>
      <c r="H10" s="92"/>
      <c r="I10" s="92"/>
      <c r="J10" s="92"/>
      <c r="K10" s="92"/>
      <c r="L10" s="93"/>
      <c r="U10" s="25" t="s">
        <v>12</v>
      </c>
      <c r="V10" s="20" t="s">
        <v>18</v>
      </c>
      <c r="W10" s="25" t="s">
        <v>10</v>
      </c>
    </row>
    <row r="11" spans="1:23" ht="38.25" customHeight="1" x14ac:dyDescent="0.15">
      <c r="A11" s="104" t="s">
        <v>32</v>
      </c>
      <c r="B11" s="90"/>
      <c r="C11" s="91" t="s">
        <v>58</v>
      </c>
      <c r="D11" s="92"/>
      <c r="E11" s="92"/>
      <c r="F11" s="92"/>
      <c r="G11" s="92"/>
      <c r="H11" s="92"/>
      <c r="I11" s="92"/>
      <c r="J11" s="92"/>
      <c r="K11" s="92"/>
      <c r="L11" s="93"/>
    </row>
    <row r="12" spans="1:23" ht="38.25" customHeight="1" x14ac:dyDescent="0.15">
      <c r="A12" s="108" t="s">
        <v>34</v>
      </c>
      <c r="B12" s="109"/>
      <c r="C12" s="38" t="s">
        <v>99</v>
      </c>
      <c r="D12" s="39">
        <v>30</v>
      </c>
      <c r="E12" s="40" t="s">
        <v>35</v>
      </c>
      <c r="F12" s="39">
        <v>7</v>
      </c>
      <c r="G12" s="40" t="s">
        <v>36</v>
      </c>
      <c r="H12" s="39">
        <v>1</v>
      </c>
      <c r="I12" s="40" t="s">
        <v>37</v>
      </c>
      <c r="J12" s="40"/>
      <c r="K12" s="110" t="s">
        <v>38</v>
      </c>
      <c r="L12" s="111"/>
    </row>
    <row r="13" spans="1:23" ht="38.25" customHeight="1" x14ac:dyDescent="0.15">
      <c r="A13" s="100" t="s">
        <v>59</v>
      </c>
      <c r="B13" s="101"/>
      <c r="C13" s="41" t="s">
        <v>99</v>
      </c>
      <c r="D13" s="42">
        <v>30</v>
      </c>
      <c r="E13" s="43" t="s">
        <v>35</v>
      </c>
      <c r="F13" s="42">
        <v>10</v>
      </c>
      <c r="G13" s="43" t="s">
        <v>36</v>
      </c>
      <c r="H13" s="42">
        <v>31</v>
      </c>
      <c r="I13" s="43" t="s">
        <v>37</v>
      </c>
      <c r="J13" s="43"/>
      <c r="K13" s="102" t="s">
        <v>40</v>
      </c>
      <c r="L13" s="103"/>
    </row>
    <row r="14" spans="1:23" ht="38.25" customHeight="1" x14ac:dyDescent="0.15">
      <c r="A14" s="104" t="s">
        <v>41</v>
      </c>
      <c r="B14" s="90"/>
      <c r="C14" s="98">
        <v>100000</v>
      </c>
      <c r="D14" s="99"/>
      <c r="E14" s="99"/>
      <c r="F14" s="99"/>
      <c r="G14" s="99"/>
      <c r="H14" s="99"/>
      <c r="I14" s="99"/>
      <c r="J14" s="99"/>
      <c r="K14" s="99"/>
      <c r="L14" s="44" t="s">
        <v>42</v>
      </c>
    </row>
    <row r="15" spans="1:23" ht="44.25" customHeight="1" x14ac:dyDescent="0.15">
      <c r="A15" s="85" t="s">
        <v>43</v>
      </c>
      <c r="B15" s="86"/>
      <c r="C15" s="105" t="s">
        <v>44</v>
      </c>
      <c r="D15" s="106"/>
      <c r="E15" s="106"/>
      <c r="F15" s="106"/>
      <c r="G15" s="106"/>
      <c r="H15" s="106"/>
      <c r="I15" s="106"/>
      <c r="J15" s="106"/>
      <c r="K15" s="106"/>
      <c r="L15" s="107"/>
      <c r="U15" s="25" t="s">
        <v>45</v>
      </c>
      <c r="V15" s="25" t="s">
        <v>44</v>
      </c>
    </row>
    <row r="16" spans="1:23" ht="38.25" customHeight="1" x14ac:dyDescent="0.15">
      <c r="A16" s="89" t="s">
        <v>46</v>
      </c>
      <c r="B16" s="90"/>
      <c r="C16" s="91" t="s">
        <v>13</v>
      </c>
      <c r="D16" s="92"/>
      <c r="E16" s="92"/>
      <c r="F16" s="92"/>
      <c r="G16" s="92"/>
      <c r="H16" s="92"/>
      <c r="I16" s="92"/>
      <c r="J16" s="92"/>
      <c r="K16" s="92"/>
      <c r="L16" s="93"/>
      <c r="U16" s="25" t="s">
        <v>11</v>
      </c>
      <c r="V16" s="25" t="s">
        <v>13</v>
      </c>
    </row>
    <row r="17" spans="1:22" ht="38.25" customHeight="1" x14ac:dyDescent="0.15">
      <c r="A17" s="94" t="s">
        <v>47</v>
      </c>
      <c r="B17" s="95"/>
      <c r="C17" s="41" t="s">
        <v>99</v>
      </c>
      <c r="D17" s="42">
        <v>30</v>
      </c>
      <c r="E17" s="43" t="s">
        <v>35</v>
      </c>
      <c r="F17" s="42">
        <v>11</v>
      </c>
      <c r="G17" s="43" t="s">
        <v>36</v>
      </c>
      <c r="H17" s="42">
        <v>1</v>
      </c>
      <c r="I17" s="43" t="s">
        <v>37</v>
      </c>
      <c r="J17" s="43"/>
      <c r="K17" s="96" t="s">
        <v>48</v>
      </c>
      <c r="L17" s="97"/>
    </row>
    <row r="18" spans="1:22" ht="50.25" customHeight="1" x14ac:dyDescent="0.15">
      <c r="A18" s="85" t="s">
        <v>49</v>
      </c>
      <c r="B18" s="86"/>
      <c r="C18" s="98">
        <v>50000</v>
      </c>
      <c r="D18" s="99"/>
      <c r="E18" s="99"/>
      <c r="F18" s="99"/>
      <c r="G18" s="99"/>
      <c r="H18" s="99"/>
      <c r="I18" s="99"/>
      <c r="J18" s="99"/>
      <c r="K18" s="99"/>
      <c r="L18" s="44" t="s">
        <v>42</v>
      </c>
    </row>
    <row r="19" spans="1:22" ht="50.25" customHeight="1" x14ac:dyDescent="0.15">
      <c r="A19" s="85" t="s">
        <v>7</v>
      </c>
      <c r="B19" s="86"/>
      <c r="C19" s="87">
        <v>100000</v>
      </c>
      <c r="D19" s="88"/>
      <c r="E19" s="88"/>
      <c r="F19" s="88"/>
      <c r="G19" s="88"/>
      <c r="H19" s="88"/>
      <c r="I19" s="88"/>
      <c r="J19" s="88"/>
      <c r="K19" s="88"/>
      <c r="L19" s="44" t="s">
        <v>42</v>
      </c>
      <c r="U19" s="45">
        <v>100000</v>
      </c>
    </row>
    <row r="20" spans="1:22" ht="53.25" customHeight="1" x14ac:dyDescent="0.15">
      <c r="A20" s="85" t="s">
        <v>50</v>
      </c>
      <c r="B20" s="86"/>
      <c r="C20" s="87">
        <f>IF(C19&gt;C18,C18,C19)</f>
        <v>50000</v>
      </c>
      <c r="D20" s="88"/>
      <c r="E20" s="88"/>
      <c r="F20" s="88"/>
      <c r="G20" s="88"/>
      <c r="H20" s="88"/>
      <c r="I20" s="88"/>
      <c r="J20" s="88"/>
      <c r="K20" s="88"/>
      <c r="L20" s="44" t="s">
        <v>42</v>
      </c>
    </row>
    <row r="21" spans="1:22" ht="53.25" customHeight="1" x14ac:dyDescent="0.15">
      <c r="A21" s="85" t="s">
        <v>51</v>
      </c>
      <c r="B21" s="86"/>
      <c r="C21" s="87">
        <f>ROUNDDOWN(C20*2/3,-3)</f>
        <v>33000</v>
      </c>
      <c r="D21" s="88"/>
      <c r="E21" s="88"/>
      <c r="F21" s="88"/>
      <c r="G21" s="88"/>
      <c r="H21" s="88"/>
      <c r="I21" s="88"/>
      <c r="J21" s="88"/>
      <c r="K21" s="88"/>
      <c r="L21" s="44" t="s">
        <v>42</v>
      </c>
    </row>
    <row r="22" spans="1:22" s="19" customFormat="1" ht="13.5" x14ac:dyDescent="0.15">
      <c r="A22" s="19" t="s">
        <v>52</v>
      </c>
      <c r="U22" s="46"/>
      <c r="V22" s="46"/>
    </row>
    <row r="23" spans="1:22" ht="14.25" x14ac:dyDescent="0.15">
      <c r="A23" s="19" t="s">
        <v>53</v>
      </c>
      <c r="B23" s="19"/>
    </row>
    <row r="24" spans="1:22" ht="26.25" customHeight="1" x14ac:dyDescent="0.15"/>
  </sheetData>
  <mergeCells count="31">
    <mergeCell ref="A3:L3"/>
    <mergeCell ref="C5:E5"/>
    <mergeCell ref="F5:L5"/>
    <mergeCell ref="A6:A9"/>
    <mergeCell ref="C6:L6"/>
    <mergeCell ref="C7:L7"/>
    <mergeCell ref="C9:L9"/>
    <mergeCell ref="A10:B10"/>
    <mergeCell ref="C10:L10"/>
    <mergeCell ref="A11:B11"/>
    <mergeCell ref="C11:L11"/>
    <mergeCell ref="A12:B12"/>
    <mergeCell ref="K12:L12"/>
    <mergeCell ref="A13:B13"/>
    <mergeCell ref="K13:L13"/>
    <mergeCell ref="A14:B14"/>
    <mergeCell ref="C14:K14"/>
    <mergeCell ref="A15:B15"/>
    <mergeCell ref="C15:L15"/>
    <mergeCell ref="A16:B16"/>
    <mergeCell ref="C16:L16"/>
    <mergeCell ref="A17:B17"/>
    <mergeCell ref="K17:L17"/>
    <mergeCell ref="A18:B18"/>
    <mergeCell ref="C18:K18"/>
    <mergeCell ref="A19:B19"/>
    <mergeCell ref="C19:K19"/>
    <mergeCell ref="A20:B20"/>
    <mergeCell ref="C20:K20"/>
    <mergeCell ref="A21:B21"/>
    <mergeCell ref="C21:K21"/>
  </mergeCells>
  <phoneticPr fontId="3"/>
  <dataValidations count="4">
    <dataValidation type="list" allowBlank="1" showInputMessage="1" showErrorMessage="1" sqref="C10:L10" xr:uid="{00000000-0002-0000-0200-000000000000}">
      <formula1>$U$10:$W$10</formula1>
    </dataValidation>
    <dataValidation type="list" allowBlank="1" showInputMessage="1" showErrorMessage="1" sqref="C19:K19" xr:uid="{00000000-0002-0000-0200-000001000000}">
      <formula1>$U$19</formula1>
    </dataValidation>
    <dataValidation type="list" allowBlank="1" showInputMessage="1" showErrorMessage="1" sqref="C15:L15" xr:uid="{00000000-0002-0000-0200-000002000000}">
      <formula1>$U$15:$V$15</formula1>
    </dataValidation>
    <dataValidation type="list" allowBlank="1" showInputMessage="1" showErrorMessage="1" sqref="C16:L16" xr:uid="{00000000-0002-0000-0200-000003000000}">
      <formula1>$U$16:$V$16</formula1>
    </dataValidation>
  </dataValidations>
  <printOptions horizontalCentered="1"/>
  <pageMargins left="0.9055118110236221" right="0.9055118110236221" top="0.74803149606299213" bottom="0.74803149606299213" header="0.31496062992125984" footer="0.31496062992125984"/>
  <pageSetup paperSize="9" scale="97"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4"/>
  <sheetViews>
    <sheetView zoomScaleNormal="100" workbookViewId="0">
      <selection activeCell="D29" sqref="D29"/>
    </sheetView>
  </sheetViews>
  <sheetFormatPr defaultColWidth="9" defaultRowHeight="24" customHeight="1" x14ac:dyDescent="0.15"/>
  <cols>
    <col min="1" max="1" width="28.5" style="48" customWidth="1"/>
    <col min="2" max="3" width="21.5" style="48" customWidth="1"/>
    <col min="4" max="4" width="21.375" style="48" customWidth="1"/>
    <col min="5" max="16384" width="9" style="48"/>
  </cols>
  <sheetData>
    <row r="1" spans="1:4" ht="22.5" customHeight="1" x14ac:dyDescent="0.15">
      <c r="A1" s="47" t="s">
        <v>60</v>
      </c>
    </row>
    <row r="2" spans="1:4" s="50" customFormat="1" ht="22.5" customHeight="1" x14ac:dyDescent="0.15">
      <c r="A2" s="119" t="s">
        <v>61</v>
      </c>
      <c r="B2" s="119"/>
      <c r="C2" s="119"/>
      <c r="D2" s="49"/>
    </row>
    <row r="3" spans="1:4" ht="22.5" customHeight="1" x14ac:dyDescent="0.15"/>
    <row r="4" spans="1:4" ht="22.5" customHeight="1" x14ac:dyDescent="0.15">
      <c r="A4" s="48" t="s">
        <v>62</v>
      </c>
      <c r="C4" s="51" t="s">
        <v>2</v>
      </c>
    </row>
    <row r="5" spans="1:4" s="53" customFormat="1" ht="22.5" customHeight="1" x14ac:dyDescent="0.15">
      <c r="A5" s="52" t="s">
        <v>63</v>
      </c>
      <c r="B5" s="52" t="s">
        <v>64</v>
      </c>
      <c r="C5" s="52" t="s">
        <v>65</v>
      </c>
    </row>
    <row r="6" spans="1:4" ht="22.5" customHeight="1" x14ac:dyDescent="0.15">
      <c r="A6" s="54"/>
      <c r="B6" s="55"/>
      <c r="C6" s="55"/>
    </row>
    <row r="7" spans="1:4" ht="22.5" customHeight="1" x14ac:dyDescent="0.15">
      <c r="A7" s="56" t="s">
        <v>66</v>
      </c>
      <c r="B7" s="57">
        <f>'別紙１　補助額所要額'!H10</f>
        <v>99000</v>
      </c>
      <c r="C7" s="58"/>
    </row>
    <row r="8" spans="1:4" ht="22.5" customHeight="1" x14ac:dyDescent="0.15">
      <c r="A8" s="56"/>
      <c r="B8" s="58"/>
      <c r="C8" s="58"/>
    </row>
    <row r="9" spans="1:4" ht="22.5" customHeight="1" x14ac:dyDescent="0.15">
      <c r="A9" s="56" t="s">
        <v>67</v>
      </c>
      <c r="B9" s="57">
        <f>B21-B7</f>
        <v>82220</v>
      </c>
      <c r="C9" s="58"/>
    </row>
    <row r="10" spans="1:4" ht="22.5" customHeight="1" x14ac:dyDescent="0.15">
      <c r="A10" s="59"/>
      <c r="B10" s="60"/>
      <c r="C10" s="60"/>
    </row>
    <row r="11" spans="1:4" ht="22.5" customHeight="1" x14ac:dyDescent="0.15">
      <c r="A11" s="61" t="s">
        <v>14</v>
      </c>
      <c r="B11" s="62">
        <f>B7+B9</f>
        <v>181220</v>
      </c>
      <c r="C11" s="63"/>
    </row>
    <row r="12" spans="1:4" ht="22.5" customHeight="1" x14ac:dyDescent="0.15"/>
    <row r="13" spans="1:4" ht="22.5" customHeight="1" x14ac:dyDescent="0.15"/>
    <row r="14" spans="1:4" ht="22.5" customHeight="1" x14ac:dyDescent="0.15">
      <c r="A14" s="48" t="s">
        <v>68</v>
      </c>
      <c r="C14" s="51" t="s">
        <v>2</v>
      </c>
    </row>
    <row r="15" spans="1:4" s="53" customFormat="1" ht="22.5" customHeight="1" x14ac:dyDescent="0.15">
      <c r="A15" s="52" t="s">
        <v>63</v>
      </c>
      <c r="B15" s="52" t="s">
        <v>69</v>
      </c>
      <c r="C15" s="52" t="s">
        <v>65</v>
      </c>
    </row>
    <row r="16" spans="1:4" ht="22.5" customHeight="1" x14ac:dyDescent="0.15">
      <c r="A16" s="54"/>
      <c r="B16" s="64"/>
      <c r="C16" s="54"/>
    </row>
    <row r="17" spans="1:3" ht="22.5" customHeight="1" x14ac:dyDescent="0.15">
      <c r="A17" s="65" t="s">
        <v>70</v>
      </c>
      <c r="B17" s="66">
        <f>'別紙１　補助額所要額'!E5</f>
        <v>131220</v>
      </c>
      <c r="C17" s="56"/>
    </row>
    <row r="18" spans="1:3" ht="22.5" customHeight="1" x14ac:dyDescent="0.15">
      <c r="A18" s="56"/>
      <c r="B18" s="67"/>
      <c r="C18" s="56"/>
    </row>
    <row r="19" spans="1:3" ht="22.5" customHeight="1" x14ac:dyDescent="0.15">
      <c r="A19" s="65" t="s">
        <v>71</v>
      </c>
      <c r="B19" s="66">
        <f>'別紙１　補助額所要額'!E6</f>
        <v>50000</v>
      </c>
      <c r="C19" s="56"/>
    </row>
    <row r="20" spans="1:3" ht="22.5" customHeight="1" x14ac:dyDescent="0.15">
      <c r="A20" s="59"/>
      <c r="B20" s="68"/>
      <c r="C20" s="59"/>
    </row>
    <row r="21" spans="1:3" ht="22.5" customHeight="1" x14ac:dyDescent="0.15">
      <c r="A21" s="61" t="s">
        <v>14</v>
      </c>
      <c r="B21" s="62">
        <f>B17+B19</f>
        <v>181220</v>
      </c>
      <c r="C21" s="63"/>
    </row>
    <row r="22" spans="1:3" ht="22.5" customHeight="1" x14ac:dyDescent="0.15"/>
    <row r="23" spans="1:3" ht="22.5" customHeight="1" x14ac:dyDescent="0.15">
      <c r="A23" s="69" t="s">
        <v>100</v>
      </c>
      <c r="B23" s="70"/>
      <c r="C23" s="70"/>
    </row>
    <row r="24" spans="1:3" ht="22.5" customHeight="1" x14ac:dyDescent="0.15">
      <c r="A24" s="70"/>
      <c r="B24" s="70"/>
      <c r="C24" s="70"/>
    </row>
    <row r="25" spans="1:3" ht="22.5" customHeight="1" x14ac:dyDescent="0.15">
      <c r="A25" s="2" t="s">
        <v>72</v>
      </c>
      <c r="B25" s="70"/>
      <c r="C25" s="70"/>
    </row>
    <row r="26" spans="1:3" ht="22.5" customHeight="1" x14ac:dyDescent="0.15">
      <c r="A26" s="71" t="s">
        <v>102</v>
      </c>
      <c r="B26" s="71"/>
      <c r="C26" s="72"/>
    </row>
    <row r="27" spans="1:3" ht="22.5" customHeight="1" x14ac:dyDescent="0.15">
      <c r="A27" s="71"/>
      <c r="B27" s="71"/>
      <c r="C27" s="72"/>
    </row>
    <row r="28" spans="1:3" ht="24" customHeight="1" x14ac:dyDescent="0.15">
      <c r="A28" s="71"/>
      <c r="B28" s="71"/>
      <c r="C28" s="72"/>
    </row>
    <row r="29" spans="1:3" ht="24" customHeight="1" x14ac:dyDescent="0.15">
      <c r="A29" s="71"/>
      <c r="B29" s="71"/>
      <c r="C29" s="72"/>
    </row>
    <row r="30" spans="1:3" ht="24" customHeight="1" x14ac:dyDescent="0.15">
      <c r="A30" s="71"/>
      <c r="B30" s="71"/>
      <c r="C30" s="72"/>
    </row>
    <row r="31" spans="1:3" ht="24" customHeight="1" x14ac:dyDescent="0.15">
      <c r="A31" s="71"/>
      <c r="B31" s="71"/>
      <c r="C31" s="72"/>
    </row>
    <row r="32" spans="1:3" ht="24" customHeight="1" x14ac:dyDescent="0.15">
      <c r="A32" s="71"/>
      <c r="B32" s="71"/>
      <c r="C32" s="72"/>
    </row>
    <row r="33" spans="1:1" ht="24" customHeight="1" x14ac:dyDescent="0.15">
      <c r="A33" s="73" t="s">
        <v>70</v>
      </c>
    </row>
    <row r="34" spans="1:1" ht="24" customHeight="1" x14ac:dyDescent="0.15">
      <c r="A34" s="73" t="s">
        <v>71</v>
      </c>
    </row>
  </sheetData>
  <mergeCells count="1">
    <mergeCell ref="A2:C2"/>
  </mergeCells>
  <phoneticPr fontId="3"/>
  <dataValidations count="1">
    <dataValidation type="list" allowBlank="1" showInputMessage="1" showErrorMessage="1" sqref="A17 A19" xr:uid="{00000000-0002-0000-0300-000000000000}">
      <formula1>$A$33:$A$34</formula1>
    </dataValidation>
  </dataValidations>
  <printOptions horizontalCentered="1"/>
  <pageMargins left="0.9055118110236221" right="0.9055118110236221"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25"/>
  <sheetViews>
    <sheetView zoomScaleNormal="100" workbookViewId="0">
      <selection activeCell="A2" sqref="A2"/>
    </sheetView>
  </sheetViews>
  <sheetFormatPr defaultColWidth="9" defaultRowHeight="35.25" customHeight="1" x14ac:dyDescent="0.15"/>
  <cols>
    <col min="1" max="1" width="6.375" style="2" customWidth="1"/>
    <col min="2" max="2" width="17.25" style="2" customWidth="1"/>
    <col min="3" max="12" width="5.375" style="2" customWidth="1"/>
    <col min="13" max="13" width="1.625" style="2" customWidth="1"/>
    <col min="14" max="14" width="28" style="2" customWidth="1"/>
    <col min="15" max="20" width="9" style="2"/>
    <col min="21" max="22" width="20.5" style="25" bestFit="1" customWidth="1"/>
    <col min="23" max="16384" width="9" style="2"/>
  </cols>
  <sheetData>
    <row r="1" spans="1:23" ht="14.25" x14ac:dyDescent="0.15">
      <c r="A1" s="24" t="s">
        <v>104</v>
      </c>
      <c r="B1" s="24"/>
    </row>
    <row r="2" spans="1:23" ht="3.75" customHeight="1" x14ac:dyDescent="0.15">
      <c r="A2" s="24"/>
      <c r="B2" s="24"/>
    </row>
    <row r="3" spans="1:23" ht="24" x14ac:dyDescent="0.15">
      <c r="A3" s="112" t="s">
        <v>74</v>
      </c>
      <c r="B3" s="112"/>
      <c r="C3" s="112"/>
      <c r="D3" s="112"/>
      <c r="E3" s="112"/>
      <c r="F3" s="112"/>
      <c r="G3" s="112"/>
      <c r="H3" s="112"/>
      <c r="I3" s="112"/>
      <c r="J3" s="112"/>
      <c r="K3" s="112"/>
      <c r="L3" s="112"/>
    </row>
    <row r="4" spans="1:23" ht="7.5" customHeight="1" x14ac:dyDescent="0.15">
      <c r="A4" s="26"/>
      <c r="B4" s="26"/>
      <c r="C4" s="26"/>
      <c r="D4" s="26"/>
      <c r="E4" s="26"/>
      <c r="F4" s="26"/>
      <c r="G4" s="26"/>
      <c r="H4" s="26"/>
      <c r="I4" s="26"/>
      <c r="J4" s="26"/>
      <c r="K4" s="26"/>
      <c r="L4" s="26"/>
    </row>
    <row r="5" spans="1:23" ht="38.25" customHeight="1" x14ac:dyDescent="0.15">
      <c r="A5" s="27" t="s">
        <v>22</v>
      </c>
      <c r="B5" s="28">
        <v>2</v>
      </c>
      <c r="C5" s="113" t="s">
        <v>3</v>
      </c>
      <c r="D5" s="114"/>
      <c r="E5" s="114"/>
      <c r="F5" s="91" t="s">
        <v>54</v>
      </c>
      <c r="G5" s="92"/>
      <c r="H5" s="92"/>
      <c r="I5" s="92"/>
      <c r="J5" s="92"/>
      <c r="K5" s="92"/>
      <c r="L5" s="93"/>
    </row>
    <row r="6" spans="1:23" ht="35.25" customHeight="1" x14ac:dyDescent="0.15">
      <c r="A6" s="115" t="s">
        <v>24</v>
      </c>
      <c r="B6" s="29" t="s">
        <v>25</v>
      </c>
      <c r="C6" s="91" t="s">
        <v>55</v>
      </c>
      <c r="D6" s="92"/>
      <c r="E6" s="92"/>
      <c r="F6" s="92"/>
      <c r="G6" s="92"/>
      <c r="H6" s="92"/>
      <c r="I6" s="92"/>
      <c r="J6" s="92"/>
      <c r="K6" s="92"/>
      <c r="L6" s="93"/>
    </row>
    <row r="7" spans="1:23" ht="35.25" customHeight="1" x14ac:dyDescent="0.15">
      <c r="A7" s="116"/>
      <c r="B7" s="30" t="s">
        <v>27</v>
      </c>
      <c r="C7" s="118" t="s">
        <v>56</v>
      </c>
      <c r="D7" s="118"/>
      <c r="E7" s="118"/>
      <c r="F7" s="118"/>
      <c r="G7" s="118"/>
      <c r="H7" s="118"/>
      <c r="I7" s="118"/>
      <c r="J7" s="118"/>
      <c r="K7" s="118"/>
      <c r="L7" s="118"/>
    </row>
    <row r="8" spans="1:23" ht="35.25" customHeight="1" x14ac:dyDescent="0.15">
      <c r="A8" s="116"/>
      <c r="B8" s="31" t="s">
        <v>29</v>
      </c>
      <c r="C8" s="32">
        <v>2</v>
      </c>
      <c r="D8" s="33">
        <v>5</v>
      </c>
      <c r="E8" s="33">
        <v>0</v>
      </c>
      <c r="F8" s="33">
        <v>0</v>
      </c>
      <c r="G8" s="33">
        <v>0</v>
      </c>
      <c r="H8" s="33">
        <v>0</v>
      </c>
      <c r="I8" s="33">
        <v>0</v>
      </c>
      <c r="J8" s="33">
        <v>0</v>
      </c>
      <c r="K8" s="34">
        <v>0</v>
      </c>
      <c r="L8" s="35">
        <v>0</v>
      </c>
    </row>
    <row r="9" spans="1:23" ht="35.25" customHeight="1" x14ac:dyDescent="0.15">
      <c r="A9" s="117"/>
      <c r="B9" s="36" t="s">
        <v>30</v>
      </c>
      <c r="C9" s="91" t="s">
        <v>57</v>
      </c>
      <c r="D9" s="92"/>
      <c r="E9" s="92"/>
      <c r="F9" s="92"/>
      <c r="G9" s="92"/>
      <c r="H9" s="92"/>
      <c r="I9" s="92"/>
      <c r="J9" s="92"/>
      <c r="K9" s="92"/>
      <c r="L9" s="93"/>
    </row>
    <row r="10" spans="1:23" ht="38.25" customHeight="1" x14ac:dyDescent="0.15">
      <c r="A10" s="104" t="s">
        <v>4</v>
      </c>
      <c r="B10" s="90"/>
      <c r="C10" s="91" t="s">
        <v>12</v>
      </c>
      <c r="D10" s="92"/>
      <c r="E10" s="92"/>
      <c r="F10" s="92"/>
      <c r="G10" s="92"/>
      <c r="H10" s="92"/>
      <c r="I10" s="92"/>
      <c r="J10" s="92"/>
      <c r="K10" s="92"/>
      <c r="L10" s="93"/>
      <c r="U10" s="25" t="s">
        <v>12</v>
      </c>
      <c r="V10" s="20" t="s">
        <v>18</v>
      </c>
      <c r="W10" s="25" t="s">
        <v>10</v>
      </c>
    </row>
    <row r="11" spans="1:23" ht="35.25" customHeight="1" x14ac:dyDescent="0.15">
      <c r="A11" s="104" t="s">
        <v>32</v>
      </c>
      <c r="B11" s="90"/>
      <c r="C11" s="91" t="s">
        <v>58</v>
      </c>
      <c r="D11" s="92"/>
      <c r="E11" s="92"/>
      <c r="F11" s="92"/>
      <c r="G11" s="92"/>
      <c r="H11" s="92"/>
      <c r="I11" s="92"/>
      <c r="J11" s="92"/>
      <c r="K11" s="92"/>
      <c r="L11" s="93"/>
    </row>
    <row r="12" spans="1:23" ht="35.25" customHeight="1" x14ac:dyDescent="0.15">
      <c r="A12" s="108" t="s">
        <v>34</v>
      </c>
      <c r="B12" s="109"/>
      <c r="C12" s="38" t="s">
        <v>99</v>
      </c>
      <c r="D12" s="39">
        <v>30</v>
      </c>
      <c r="E12" s="40" t="s">
        <v>35</v>
      </c>
      <c r="F12" s="39">
        <v>7</v>
      </c>
      <c r="G12" s="40" t="s">
        <v>36</v>
      </c>
      <c r="H12" s="39">
        <v>1</v>
      </c>
      <c r="I12" s="40" t="s">
        <v>37</v>
      </c>
      <c r="J12" s="40"/>
      <c r="K12" s="110" t="s">
        <v>38</v>
      </c>
      <c r="L12" s="111"/>
    </row>
    <row r="13" spans="1:23" ht="35.25" customHeight="1" x14ac:dyDescent="0.15">
      <c r="A13" s="100" t="s">
        <v>59</v>
      </c>
      <c r="B13" s="101"/>
      <c r="C13" s="41" t="s">
        <v>99</v>
      </c>
      <c r="D13" s="42">
        <v>30</v>
      </c>
      <c r="E13" s="43" t="s">
        <v>35</v>
      </c>
      <c r="F13" s="42">
        <v>10</v>
      </c>
      <c r="G13" s="43" t="s">
        <v>36</v>
      </c>
      <c r="H13" s="42">
        <v>31</v>
      </c>
      <c r="I13" s="43" t="s">
        <v>37</v>
      </c>
      <c r="J13" s="43"/>
      <c r="K13" s="102" t="s">
        <v>40</v>
      </c>
      <c r="L13" s="103"/>
    </row>
    <row r="14" spans="1:23" ht="35.25" customHeight="1" x14ac:dyDescent="0.15">
      <c r="A14" s="104" t="s">
        <v>41</v>
      </c>
      <c r="B14" s="90"/>
      <c r="C14" s="98">
        <v>100000</v>
      </c>
      <c r="D14" s="99"/>
      <c r="E14" s="99"/>
      <c r="F14" s="99"/>
      <c r="G14" s="99"/>
      <c r="H14" s="99"/>
      <c r="I14" s="99"/>
      <c r="J14" s="99"/>
      <c r="K14" s="99"/>
      <c r="L14" s="44" t="s">
        <v>42</v>
      </c>
    </row>
    <row r="15" spans="1:23" ht="44.25" customHeight="1" x14ac:dyDescent="0.15">
      <c r="A15" s="85" t="s">
        <v>43</v>
      </c>
      <c r="B15" s="86"/>
      <c r="C15" s="105" t="s">
        <v>44</v>
      </c>
      <c r="D15" s="106"/>
      <c r="E15" s="106"/>
      <c r="F15" s="106"/>
      <c r="G15" s="106"/>
      <c r="H15" s="106"/>
      <c r="I15" s="106"/>
      <c r="J15" s="106"/>
      <c r="K15" s="106"/>
      <c r="L15" s="107"/>
      <c r="U15" s="25" t="s">
        <v>45</v>
      </c>
      <c r="V15" s="25" t="s">
        <v>44</v>
      </c>
    </row>
    <row r="16" spans="1:23" ht="38.25" customHeight="1" x14ac:dyDescent="0.15">
      <c r="A16" s="89" t="s">
        <v>46</v>
      </c>
      <c r="B16" s="90"/>
      <c r="C16" s="91"/>
      <c r="D16" s="92"/>
      <c r="E16" s="92"/>
      <c r="F16" s="92"/>
      <c r="G16" s="92"/>
      <c r="H16" s="92"/>
      <c r="I16" s="92"/>
      <c r="J16" s="92"/>
      <c r="K16" s="92"/>
      <c r="L16" s="93"/>
      <c r="U16" s="25" t="s">
        <v>11</v>
      </c>
      <c r="V16" s="25" t="s">
        <v>13</v>
      </c>
    </row>
    <row r="17" spans="1:31" ht="38.25" customHeight="1" x14ac:dyDescent="0.15">
      <c r="A17" s="94" t="s">
        <v>47</v>
      </c>
      <c r="B17" s="95"/>
      <c r="C17" s="41" t="s">
        <v>99</v>
      </c>
      <c r="D17" s="43"/>
      <c r="E17" s="43" t="s">
        <v>35</v>
      </c>
      <c r="F17" s="43"/>
      <c r="G17" s="43" t="s">
        <v>36</v>
      </c>
      <c r="H17" s="43"/>
      <c r="I17" s="43" t="s">
        <v>37</v>
      </c>
      <c r="J17" s="43"/>
      <c r="K17" s="96" t="s">
        <v>48</v>
      </c>
      <c r="L17" s="97"/>
    </row>
    <row r="18" spans="1:31" ht="45.75" customHeight="1" x14ac:dyDescent="0.15">
      <c r="A18" s="85" t="s">
        <v>49</v>
      </c>
      <c r="B18" s="86"/>
      <c r="C18" s="98">
        <v>0</v>
      </c>
      <c r="D18" s="99"/>
      <c r="E18" s="99"/>
      <c r="F18" s="99"/>
      <c r="G18" s="99"/>
      <c r="H18" s="99"/>
      <c r="I18" s="99"/>
      <c r="J18" s="99"/>
      <c r="K18" s="99"/>
      <c r="L18" s="44" t="s">
        <v>42</v>
      </c>
    </row>
    <row r="19" spans="1:31" ht="50.25" customHeight="1" x14ac:dyDescent="0.15">
      <c r="A19" s="85" t="s">
        <v>7</v>
      </c>
      <c r="B19" s="86"/>
      <c r="C19" s="87">
        <v>100000</v>
      </c>
      <c r="D19" s="88"/>
      <c r="E19" s="88"/>
      <c r="F19" s="88"/>
      <c r="G19" s="88"/>
      <c r="H19" s="88"/>
      <c r="I19" s="88"/>
      <c r="J19" s="88"/>
      <c r="K19" s="88"/>
      <c r="L19" s="44" t="s">
        <v>42</v>
      </c>
      <c r="U19" s="45">
        <v>100000</v>
      </c>
    </row>
    <row r="20" spans="1:31" ht="53.25" customHeight="1" x14ac:dyDescent="0.15">
      <c r="A20" s="85" t="s">
        <v>50</v>
      </c>
      <c r="B20" s="86"/>
      <c r="C20" s="87">
        <f>IF(C19&gt;C18,C18,C19)</f>
        <v>0</v>
      </c>
      <c r="D20" s="88"/>
      <c r="E20" s="88"/>
      <c r="F20" s="88"/>
      <c r="G20" s="88"/>
      <c r="H20" s="88"/>
      <c r="I20" s="88"/>
      <c r="J20" s="88"/>
      <c r="K20" s="88"/>
      <c r="L20" s="44" t="s">
        <v>42</v>
      </c>
    </row>
    <row r="21" spans="1:31" ht="53.25" customHeight="1" x14ac:dyDescent="0.15">
      <c r="A21" s="85" t="s">
        <v>51</v>
      </c>
      <c r="B21" s="86"/>
      <c r="C21" s="87">
        <f>ROUNDDOWN(C20*2/3,-3)</f>
        <v>0</v>
      </c>
      <c r="D21" s="88"/>
      <c r="E21" s="88"/>
      <c r="F21" s="88"/>
      <c r="G21" s="88"/>
      <c r="H21" s="88"/>
      <c r="I21" s="88"/>
      <c r="J21" s="88"/>
      <c r="K21" s="88"/>
      <c r="L21" s="44" t="s">
        <v>42</v>
      </c>
    </row>
    <row r="22" spans="1:31" ht="45.75" customHeight="1" x14ac:dyDescent="0.15">
      <c r="A22" s="94" t="s">
        <v>75</v>
      </c>
      <c r="B22" s="95"/>
      <c r="C22" s="120" t="s">
        <v>76</v>
      </c>
      <c r="D22" s="121"/>
      <c r="E22" s="121"/>
      <c r="F22" s="121"/>
      <c r="G22" s="121"/>
      <c r="H22" s="121"/>
      <c r="I22" s="121"/>
      <c r="J22" s="121"/>
      <c r="K22" s="121"/>
      <c r="L22" s="122"/>
      <c r="M22" s="19"/>
      <c r="N22" s="19"/>
      <c r="O22" s="19"/>
      <c r="P22" s="19"/>
      <c r="Q22" s="19"/>
      <c r="R22" s="19"/>
      <c r="S22" s="19"/>
      <c r="T22" s="19"/>
      <c r="U22" s="46"/>
      <c r="V22" s="46"/>
      <c r="W22" s="19"/>
      <c r="X22" s="19"/>
      <c r="Y22" s="19"/>
      <c r="Z22" s="19"/>
      <c r="AA22" s="19"/>
      <c r="AB22" s="19"/>
      <c r="AC22" s="19"/>
      <c r="AD22" s="19"/>
      <c r="AE22" s="19"/>
    </row>
    <row r="23" spans="1:31" s="19" customFormat="1" ht="14.25" x14ac:dyDescent="0.15">
      <c r="A23" s="19" t="s">
        <v>52</v>
      </c>
      <c r="M23" s="2"/>
      <c r="N23" s="2"/>
      <c r="O23" s="2"/>
      <c r="P23" s="2"/>
      <c r="Q23" s="2"/>
      <c r="R23" s="2"/>
      <c r="S23" s="2"/>
      <c r="T23" s="2"/>
      <c r="U23" s="25"/>
      <c r="V23" s="25"/>
      <c r="W23" s="2"/>
      <c r="X23" s="2"/>
      <c r="Y23" s="2"/>
      <c r="Z23" s="2"/>
      <c r="AA23" s="2"/>
      <c r="AB23" s="2"/>
      <c r="AC23" s="2"/>
      <c r="AD23" s="2"/>
      <c r="AE23" s="2"/>
    </row>
    <row r="24" spans="1:31" ht="14.25" x14ac:dyDescent="0.15">
      <c r="A24" s="19" t="s">
        <v>77</v>
      </c>
      <c r="B24" s="19"/>
    </row>
    <row r="25" spans="1:31" ht="26.25" customHeight="1" x14ac:dyDescent="0.15"/>
  </sheetData>
  <mergeCells count="33">
    <mergeCell ref="A3:L3"/>
    <mergeCell ref="C5:E5"/>
    <mergeCell ref="F5:L5"/>
    <mergeCell ref="A6:A9"/>
    <mergeCell ref="C6:L6"/>
    <mergeCell ref="C7:L7"/>
    <mergeCell ref="C9:L9"/>
    <mergeCell ref="A10:B10"/>
    <mergeCell ref="C10:L10"/>
    <mergeCell ref="A11:B11"/>
    <mergeCell ref="C11:L11"/>
    <mergeCell ref="A12:B12"/>
    <mergeCell ref="K12:L12"/>
    <mergeCell ref="A13:B13"/>
    <mergeCell ref="K13:L13"/>
    <mergeCell ref="A14:B14"/>
    <mergeCell ref="C14:K14"/>
    <mergeCell ref="A15:B15"/>
    <mergeCell ref="C15:L15"/>
    <mergeCell ref="A16:B16"/>
    <mergeCell ref="C16:L16"/>
    <mergeCell ref="A17:B17"/>
    <mergeCell ref="K17:L17"/>
    <mergeCell ref="A18:B18"/>
    <mergeCell ref="C18:K18"/>
    <mergeCell ref="A22:B22"/>
    <mergeCell ref="C22:L22"/>
    <mergeCell ref="A19:B19"/>
    <mergeCell ref="C19:K19"/>
    <mergeCell ref="A20:B20"/>
    <mergeCell ref="C20:K20"/>
    <mergeCell ref="A21:B21"/>
    <mergeCell ref="C21:K21"/>
  </mergeCells>
  <phoneticPr fontId="3"/>
  <dataValidations count="4">
    <dataValidation type="list" allowBlank="1" showInputMessage="1" showErrorMessage="1" sqref="C10:L10" xr:uid="{00000000-0002-0000-0400-000000000000}">
      <formula1>$U$10:$W$10</formula1>
    </dataValidation>
    <dataValidation type="list" allowBlank="1" showInputMessage="1" showErrorMessage="1" sqref="C19:K19" xr:uid="{00000000-0002-0000-0400-000001000000}">
      <formula1>$U$19</formula1>
    </dataValidation>
    <dataValidation type="list" allowBlank="1" showInputMessage="1" showErrorMessage="1" sqref="C16:L16" xr:uid="{00000000-0002-0000-0400-000002000000}">
      <formula1>$U$16:$V$16</formula1>
    </dataValidation>
    <dataValidation type="list" allowBlank="1" showInputMessage="1" showErrorMessage="1" sqref="C15:L15" xr:uid="{00000000-0002-0000-0400-000003000000}">
      <formula1>$U$15:$V$15</formula1>
    </dataValidation>
  </dataValidations>
  <printOptions horizontalCentered="1"/>
  <pageMargins left="0.9055118110236221" right="0.9055118110236221" top="0.74803149606299213" bottom="0.74803149606299213" header="0.31496062992125984" footer="0.31496062992125984"/>
  <pageSetup paperSize="9" scale="97"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7"/>
  <sheetViews>
    <sheetView zoomScaleNormal="100" zoomScaleSheetLayoutView="85" workbookViewId="0">
      <selection activeCell="A2" sqref="A2:L2"/>
    </sheetView>
  </sheetViews>
  <sheetFormatPr defaultColWidth="9" defaultRowHeight="33.75" customHeight="1" x14ac:dyDescent="0.15"/>
  <cols>
    <col min="1" max="1" width="2.75" style="3" customWidth="1"/>
    <col min="2" max="2" width="17.5" style="2" customWidth="1"/>
    <col min="3" max="4" width="17.5" style="3" customWidth="1"/>
    <col min="5" max="12" width="17.5" style="2" customWidth="1"/>
    <col min="13" max="16384" width="9" style="2"/>
  </cols>
  <sheetData>
    <row r="1" spans="1:12" ht="27.75" customHeight="1" x14ac:dyDescent="0.15">
      <c r="A1" s="1" t="s">
        <v>73</v>
      </c>
    </row>
    <row r="2" spans="1:12" ht="33.75" customHeight="1" x14ac:dyDescent="0.15">
      <c r="A2" s="83" t="s">
        <v>79</v>
      </c>
      <c r="B2" s="83"/>
      <c r="C2" s="83"/>
      <c r="D2" s="83"/>
      <c r="E2" s="83"/>
      <c r="F2" s="83"/>
      <c r="G2" s="83"/>
      <c r="H2" s="83"/>
      <c r="I2" s="83"/>
      <c r="J2" s="83"/>
      <c r="K2" s="83"/>
      <c r="L2" s="83"/>
    </row>
    <row r="3" spans="1:12" ht="30" customHeight="1" x14ac:dyDescent="0.15">
      <c r="A3" s="5"/>
      <c r="E3" s="3"/>
      <c r="H3" s="6"/>
      <c r="I3" s="6"/>
      <c r="J3" s="6"/>
      <c r="K3" s="6"/>
      <c r="L3" s="6" t="s">
        <v>2</v>
      </c>
    </row>
    <row r="4" spans="1:12" ht="33.75" customHeight="1" x14ac:dyDescent="0.15">
      <c r="A4" s="7"/>
      <c r="B4" s="8" t="s">
        <v>3</v>
      </c>
      <c r="C4" s="8" t="s">
        <v>4</v>
      </c>
      <c r="D4" s="8" t="s">
        <v>5</v>
      </c>
      <c r="E4" s="9" t="s">
        <v>6</v>
      </c>
      <c r="F4" s="10" t="s">
        <v>80</v>
      </c>
      <c r="G4" s="10" t="s">
        <v>81</v>
      </c>
      <c r="H4" s="10" t="s">
        <v>9</v>
      </c>
      <c r="I4" s="10" t="s">
        <v>82</v>
      </c>
      <c r="J4" s="10" t="s">
        <v>83</v>
      </c>
      <c r="K4" s="10" t="s">
        <v>84</v>
      </c>
      <c r="L4" s="10" t="s">
        <v>85</v>
      </c>
    </row>
    <row r="5" spans="1:12" ht="49.5" customHeight="1" x14ac:dyDescent="0.15">
      <c r="A5" s="8">
        <v>1</v>
      </c>
      <c r="B5" s="11" t="str">
        <f>'別紙１　補助額所要額'!B5</f>
        <v>滋賀　太郎</v>
      </c>
      <c r="C5" s="12" t="s">
        <v>10</v>
      </c>
      <c r="D5" s="12" t="s">
        <v>11</v>
      </c>
      <c r="E5" s="13">
        <f>'別紙６　実績報告書（個票）'!C18</f>
        <v>131220</v>
      </c>
      <c r="F5" s="14">
        <v>100000</v>
      </c>
      <c r="G5" s="14">
        <f>IF(E5&gt;F5,F5,E5)</f>
        <v>100000</v>
      </c>
      <c r="H5" s="14">
        <f>ROUNDDOWN(G5*2/3,-3)</f>
        <v>66000</v>
      </c>
      <c r="I5" s="13">
        <f>'別紙１　補助額所要額'!H5</f>
        <v>66000</v>
      </c>
      <c r="J5" s="14">
        <f>MIN(H5:I5)</f>
        <v>66000</v>
      </c>
      <c r="K5" s="13">
        <v>0</v>
      </c>
      <c r="L5" s="74">
        <f>K5-J5</f>
        <v>-66000</v>
      </c>
    </row>
    <row r="6" spans="1:12" ht="49.5" customHeight="1" x14ac:dyDescent="0.15">
      <c r="A6" s="8">
        <v>2</v>
      </c>
      <c r="B6" s="11" t="str">
        <f>'別紙１　補助額所要額'!B6</f>
        <v>淡海　花子</v>
      </c>
      <c r="C6" s="12" t="s">
        <v>12</v>
      </c>
      <c r="D6" s="12"/>
      <c r="E6" s="13">
        <v>0</v>
      </c>
      <c r="F6" s="14">
        <v>100000</v>
      </c>
      <c r="G6" s="14">
        <f>IF(E6&gt;F6,F6,E6)</f>
        <v>0</v>
      </c>
      <c r="H6" s="14">
        <f t="shared" ref="H6" si="0">ROUNDDOWN(G6*2/3,-3)</f>
        <v>0</v>
      </c>
      <c r="I6" s="13">
        <v>0</v>
      </c>
      <c r="J6" s="14">
        <f>MIN(H6:I6)</f>
        <v>0</v>
      </c>
      <c r="K6" s="13">
        <v>0</v>
      </c>
      <c r="L6" s="74">
        <f>H6-K6</f>
        <v>0</v>
      </c>
    </row>
    <row r="7" spans="1:12" ht="49.5" customHeight="1" x14ac:dyDescent="0.15">
      <c r="A7" s="8">
        <v>3</v>
      </c>
      <c r="B7" s="8"/>
      <c r="C7" s="10"/>
      <c r="D7" s="10"/>
      <c r="E7" s="14"/>
      <c r="F7" s="14"/>
      <c r="G7" s="14"/>
      <c r="H7" s="14"/>
      <c r="I7" s="14"/>
      <c r="J7" s="14"/>
      <c r="K7" s="14"/>
      <c r="L7" s="75"/>
    </row>
    <row r="8" spans="1:12" ht="49.5" customHeight="1" x14ac:dyDescent="0.15">
      <c r="A8" s="8">
        <v>4</v>
      </c>
      <c r="B8" s="8"/>
      <c r="C8" s="10"/>
      <c r="D8" s="10"/>
      <c r="E8" s="14"/>
      <c r="F8" s="14"/>
      <c r="G8" s="14"/>
      <c r="H8" s="14"/>
      <c r="I8" s="14"/>
      <c r="J8" s="14"/>
      <c r="K8" s="14"/>
      <c r="L8" s="75"/>
    </row>
    <row r="9" spans="1:12" ht="49.5" customHeight="1" thickBot="1" x14ac:dyDescent="0.2">
      <c r="A9" s="7">
        <v>5</v>
      </c>
      <c r="B9" s="7"/>
      <c r="C9" s="15"/>
      <c r="D9" s="15"/>
      <c r="E9" s="16"/>
      <c r="F9" s="16"/>
      <c r="G9" s="16"/>
      <c r="H9" s="16"/>
      <c r="I9" s="16"/>
      <c r="J9" s="16"/>
      <c r="K9" s="16"/>
      <c r="L9" s="76"/>
    </row>
    <row r="10" spans="1:12" ht="49.5" customHeight="1" thickTop="1" x14ac:dyDescent="0.15">
      <c r="A10" s="84" t="s">
        <v>14</v>
      </c>
      <c r="B10" s="84"/>
      <c r="C10" s="84"/>
      <c r="D10" s="84"/>
      <c r="E10" s="17">
        <f>SUM(E5:E9)</f>
        <v>131220</v>
      </c>
      <c r="F10" s="17">
        <f>SUM(F5:F9)</f>
        <v>200000</v>
      </c>
      <c r="G10" s="17">
        <f t="shared" ref="G10:H10" si="1">SUM(G5:G9)</f>
        <v>100000</v>
      </c>
      <c r="H10" s="17">
        <f t="shared" si="1"/>
        <v>66000</v>
      </c>
      <c r="I10" s="17">
        <f>SUM(I5:I9)</f>
        <v>66000</v>
      </c>
      <c r="J10" s="17">
        <f>SUM(J5:J9)</f>
        <v>66000</v>
      </c>
      <c r="K10" s="77">
        <f>SUM(K5:K9)</f>
        <v>0</v>
      </c>
      <c r="L10" s="78">
        <f>SUM(L5:L9)</f>
        <v>-66000</v>
      </c>
    </row>
    <row r="11" spans="1:12" ht="14.25" x14ac:dyDescent="0.15">
      <c r="A11" s="18" t="s">
        <v>15</v>
      </c>
    </row>
    <row r="12" spans="1:12" ht="14.25" x14ac:dyDescent="0.15">
      <c r="A12" s="19" t="s">
        <v>86</v>
      </c>
    </row>
    <row r="13" spans="1:12" ht="14.25" x14ac:dyDescent="0.15">
      <c r="A13" s="19" t="s">
        <v>87</v>
      </c>
    </row>
    <row r="14" spans="1:12" ht="33.75" customHeight="1" x14ac:dyDescent="0.15">
      <c r="C14" s="20" t="s">
        <v>12</v>
      </c>
      <c r="D14" s="20" t="s">
        <v>88</v>
      </c>
      <c r="E14" s="21"/>
      <c r="F14" s="22">
        <v>100000</v>
      </c>
    </row>
    <row r="15" spans="1:12" ht="33.75" customHeight="1" x14ac:dyDescent="0.15">
      <c r="C15" s="20" t="s">
        <v>18</v>
      </c>
      <c r="D15" s="20" t="s">
        <v>19</v>
      </c>
      <c r="E15" s="21"/>
      <c r="F15" s="21"/>
    </row>
    <row r="16" spans="1:12" ht="33.75" customHeight="1" x14ac:dyDescent="0.15">
      <c r="C16" s="20" t="s">
        <v>10</v>
      </c>
      <c r="D16" s="23"/>
      <c r="E16" s="21"/>
      <c r="F16" s="21"/>
    </row>
    <row r="17" spans="3:6" ht="33.75" customHeight="1" x14ac:dyDescent="0.15">
      <c r="C17" s="23"/>
      <c r="D17" s="23"/>
      <c r="E17" s="21"/>
      <c r="F17" s="21"/>
    </row>
  </sheetData>
  <mergeCells count="2">
    <mergeCell ref="A2:L2"/>
    <mergeCell ref="A10:D10"/>
  </mergeCells>
  <phoneticPr fontId="3"/>
  <dataValidations count="3">
    <dataValidation type="list" allowBlank="1" showInputMessage="1" showErrorMessage="1" sqref="C5:C9" xr:uid="{00000000-0002-0000-0500-000000000000}">
      <formula1>$C$14:$C$16</formula1>
    </dataValidation>
    <dataValidation type="list" allowBlank="1" showInputMessage="1" showErrorMessage="1" sqref="F5:F9" xr:uid="{00000000-0002-0000-0500-000001000000}">
      <formula1>$F$14</formula1>
    </dataValidation>
    <dataValidation type="list" allowBlank="1" showInputMessage="1" showErrorMessage="1" sqref="D5:D9" xr:uid="{00000000-0002-0000-0500-000002000000}">
      <formula1>$D$14:$D$15</formula1>
    </dataValidation>
  </dataValidations>
  <printOptions horizontalCentered="1"/>
  <pageMargins left="0.70866141732283472" right="0.70866141732283472" top="0.74803149606299213" bottom="0.74803149606299213" header="0.31496062992125984" footer="0.31496062992125984"/>
  <pageSetup paperSize="9" scale="6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24"/>
  <sheetViews>
    <sheetView zoomScaleNormal="100" workbookViewId="0">
      <selection activeCell="A2" sqref="A2"/>
    </sheetView>
  </sheetViews>
  <sheetFormatPr defaultColWidth="9" defaultRowHeight="35.25" customHeight="1" x14ac:dyDescent="0.15"/>
  <cols>
    <col min="1" max="1" width="6.375" style="2" customWidth="1"/>
    <col min="2" max="2" width="17.75" style="2" customWidth="1"/>
    <col min="3" max="12" width="5.375" style="2" customWidth="1"/>
    <col min="13" max="13" width="1.625" style="2" customWidth="1"/>
    <col min="14" max="14" width="28" style="2" customWidth="1"/>
    <col min="15" max="20" width="9" style="2"/>
    <col min="21" max="22" width="20.5" style="37" bestFit="1" customWidth="1"/>
    <col min="23" max="23" width="11.625" style="21" bestFit="1" customWidth="1"/>
    <col min="24" max="16384" width="9" style="2"/>
  </cols>
  <sheetData>
    <row r="1" spans="1:23" ht="14.25" x14ac:dyDescent="0.15">
      <c r="A1" s="24" t="s">
        <v>78</v>
      </c>
      <c r="B1" s="24"/>
    </row>
    <row r="2" spans="1:23" ht="9.75" customHeight="1" x14ac:dyDescent="0.15">
      <c r="A2" s="24"/>
      <c r="B2" s="24"/>
    </row>
    <row r="3" spans="1:23" ht="24" x14ac:dyDescent="0.15">
      <c r="A3" s="112" t="s">
        <v>90</v>
      </c>
      <c r="B3" s="112"/>
      <c r="C3" s="112"/>
      <c r="D3" s="112"/>
      <c r="E3" s="112"/>
      <c r="F3" s="112"/>
      <c r="G3" s="112"/>
      <c r="H3" s="112"/>
      <c r="I3" s="112"/>
      <c r="J3" s="112"/>
      <c r="K3" s="112"/>
      <c r="L3" s="112"/>
    </row>
    <row r="4" spans="1:23" ht="7.5" customHeight="1" x14ac:dyDescent="0.15">
      <c r="A4" s="26"/>
      <c r="B4" s="26"/>
      <c r="C4" s="26"/>
      <c r="D4" s="26"/>
      <c r="E4" s="26"/>
      <c r="F4" s="26"/>
      <c r="G4" s="26"/>
      <c r="H4" s="26"/>
      <c r="I4" s="26"/>
      <c r="J4" s="26"/>
      <c r="K4" s="26"/>
      <c r="L4" s="26"/>
    </row>
    <row r="5" spans="1:23" ht="38.25" customHeight="1" x14ac:dyDescent="0.15">
      <c r="A5" s="27" t="s">
        <v>22</v>
      </c>
      <c r="B5" s="28">
        <v>1</v>
      </c>
      <c r="C5" s="113" t="s">
        <v>3</v>
      </c>
      <c r="D5" s="114"/>
      <c r="E5" s="114"/>
      <c r="F5" s="91" t="s">
        <v>91</v>
      </c>
      <c r="G5" s="92"/>
      <c r="H5" s="92"/>
      <c r="I5" s="92"/>
      <c r="J5" s="92"/>
      <c r="K5" s="92"/>
      <c r="L5" s="93"/>
    </row>
    <row r="6" spans="1:23" ht="38.25" customHeight="1" x14ac:dyDescent="0.15">
      <c r="A6" s="115" t="s">
        <v>24</v>
      </c>
      <c r="B6" s="29" t="s">
        <v>25</v>
      </c>
      <c r="C6" s="91" t="s">
        <v>92</v>
      </c>
      <c r="D6" s="92"/>
      <c r="E6" s="92"/>
      <c r="F6" s="92"/>
      <c r="G6" s="92"/>
      <c r="H6" s="92"/>
      <c r="I6" s="92"/>
      <c r="J6" s="92"/>
      <c r="K6" s="92"/>
      <c r="L6" s="93"/>
    </row>
    <row r="7" spans="1:23" ht="38.25" customHeight="1" x14ac:dyDescent="0.15">
      <c r="A7" s="116"/>
      <c r="B7" s="30" t="s">
        <v>27</v>
      </c>
      <c r="C7" s="118" t="s">
        <v>28</v>
      </c>
      <c r="D7" s="118"/>
      <c r="E7" s="118"/>
      <c r="F7" s="118"/>
      <c r="G7" s="118"/>
      <c r="H7" s="118"/>
      <c r="I7" s="118"/>
      <c r="J7" s="118"/>
      <c r="K7" s="118"/>
      <c r="L7" s="118"/>
    </row>
    <row r="8" spans="1:23" ht="38.25" customHeight="1" x14ac:dyDescent="0.15">
      <c r="A8" s="116"/>
      <c r="B8" s="31" t="s">
        <v>29</v>
      </c>
      <c r="C8" s="32">
        <v>2</v>
      </c>
      <c r="D8" s="33">
        <v>5</v>
      </c>
      <c r="E8" s="33">
        <v>0</v>
      </c>
      <c r="F8" s="33">
        <v>0</v>
      </c>
      <c r="G8" s="33">
        <v>0</v>
      </c>
      <c r="H8" s="33">
        <v>0</v>
      </c>
      <c r="I8" s="33">
        <v>0</v>
      </c>
      <c r="J8" s="33">
        <v>0</v>
      </c>
      <c r="K8" s="34">
        <v>0</v>
      </c>
      <c r="L8" s="35">
        <v>0</v>
      </c>
    </row>
    <row r="9" spans="1:23" ht="38.25" customHeight="1" x14ac:dyDescent="0.15">
      <c r="A9" s="117"/>
      <c r="B9" s="36" t="s">
        <v>30</v>
      </c>
      <c r="C9" s="91" t="s">
        <v>57</v>
      </c>
      <c r="D9" s="92"/>
      <c r="E9" s="92"/>
      <c r="F9" s="92"/>
      <c r="G9" s="92"/>
      <c r="H9" s="92"/>
      <c r="I9" s="92"/>
      <c r="J9" s="92"/>
      <c r="K9" s="92"/>
      <c r="L9" s="93"/>
    </row>
    <row r="10" spans="1:23" ht="38.25" customHeight="1" x14ac:dyDescent="0.15">
      <c r="A10" s="104" t="s">
        <v>4</v>
      </c>
      <c r="B10" s="90"/>
      <c r="C10" s="91" t="s">
        <v>10</v>
      </c>
      <c r="D10" s="92"/>
      <c r="E10" s="92"/>
      <c r="F10" s="92"/>
      <c r="G10" s="92"/>
      <c r="H10" s="92"/>
      <c r="I10" s="92"/>
      <c r="J10" s="92"/>
      <c r="K10" s="92"/>
      <c r="L10" s="93"/>
      <c r="U10" s="37" t="s">
        <v>12</v>
      </c>
      <c r="V10" s="20" t="s">
        <v>18</v>
      </c>
      <c r="W10" s="37" t="s">
        <v>10</v>
      </c>
    </row>
    <row r="11" spans="1:23" ht="38.25" customHeight="1" x14ac:dyDescent="0.15">
      <c r="A11" s="104" t="s">
        <v>32</v>
      </c>
      <c r="B11" s="90"/>
      <c r="C11" s="91" t="s">
        <v>58</v>
      </c>
      <c r="D11" s="92"/>
      <c r="E11" s="92"/>
      <c r="F11" s="92"/>
      <c r="G11" s="92"/>
      <c r="H11" s="92"/>
      <c r="I11" s="92"/>
      <c r="J11" s="92"/>
      <c r="K11" s="92"/>
      <c r="L11" s="93"/>
    </row>
    <row r="12" spans="1:23" ht="38.25" customHeight="1" x14ac:dyDescent="0.15">
      <c r="A12" s="108" t="s">
        <v>34</v>
      </c>
      <c r="B12" s="109"/>
      <c r="C12" s="38" t="s">
        <v>99</v>
      </c>
      <c r="D12" s="39">
        <v>30</v>
      </c>
      <c r="E12" s="40" t="s">
        <v>35</v>
      </c>
      <c r="F12" s="39">
        <v>7</v>
      </c>
      <c r="G12" s="40" t="s">
        <v>36</v>
      </c>
      <c r="H12" s="39">
        <v>1</v>
      </c>
      <c r="I12" s="40" t="s">
        <v>37</v>
      </c>
      <c r="J12" s="40"/>
      <c r="K12" s="110" t="s">
        <v>38</v>
      </c>
      <c r="L12" s="111"/>
    </row>
    <row r="13" spans="1:23" ht="38.25" customHeight="1" x14ac:dyDescent="0.15">
      <c r="A13" s="100" t="s">
        <v>93</v>
      </c>
      <c r="B13" s="101"/>
      <c r="C13" s="41" t="s">
        <v>99</v>
      </c>
      <c r="D13" s="42">
        <v>30</v>
      </c>
      <c r="E13" s="43" t="s">
        <v>35</v>
      </c>
      <c r="F13" s="42">
        <v>10</v>
      </c>
      <c r="G13" s="43" t="s">
        <v>36</v>
      </c>
      <c r="H13" s="42">
        <v>31</v>
      </c>
      <c r="I13" s="43" t="s">
        <v>37</v>
      </c>
      <c r="J13" s="43"/>
      <c r="K13" s="102" t="s">
        <v>94</v>
      </c>
      <c r="L13" s="103"/>
    </row>
    <row r="14" spans="1:23" ht="38.25" customHeight="1" x14ac:dyDescent="0.15">
      <c r="A14" s="104" t="s">
        <v>41</v>
      </c>
      <c r="B14" s="90"/>
      <c r="C14" s="98">
        <v>131220</v>
      </c>
      <c r="D14" s="99"/>
      <c r="E14" s="99"/>
      <c r="F14" s="99"/>
      <c r="G14" s="99"/>
      <c r="H14" s="99"/>
      <c r="I14" s="99"/>
      <c r="J14" s="99"/>
      <c r="K14" s="99"/>
      <c r="L14" s="44" t="s">
        <v>42</v>
      </c>
    </row>
    <row r="15" spans="1:23" ht="44.25" customHeight="1" x14ac:dyDescent="0.15">
      <c r="A15" s="85" t="s">
        <v>43</v>
      </c>
      <c r="B15" s="86"/>
      <c r="C15" s="105" t="s">
        <v>44</v>
      </c>
      <c r="D15" s="106"/>
      <c r="E15" s="106"/>
      <c r="F15" s="106"/>
      <c r="G15" s="106"/>
      <c r="H15" s="106"/>
      <c r="I15" s="106"/>
      <c r="J15" s="106"/>
      <c r="K15" s="106"/>
      <c r="L15" s="107"/>
      <c r="U15" s="37" t="s">
        <v>45</v>
      </c>
      <c r="V15" s="37" t="s">
        <v>44</v>
      </c>
    </row>
    <row r="16" spans="1:23" ht="38.25" customHeight="1" x14ac:dyDescent="0.15">
      <c r="A16" s="89" t="s">
        <v>46</v>
      </c>
      <c r="B16" s="90"/>
      <c r="C16" s="91" t="s">
        <v>11</v>
      </c>
      <c r="D16" s="92"/>
      <c r="E16" s="92"/>
      <c r="F16" s="92"/>
      <c r="G16" s="92"/>
      <c r="H16" s="92"/>
      <c r="I16" s="92"/>
      <c r="J16" s="92"/>
      <c r="K16" s="92"/>
      <c r="L16" s="93"/>
      <c r="U16" s="37" t="s">
        <v>11</v>
      </c>
      <c r="V16" s="37" t="s">
        <v>13</v>
      </c>
    </row>
    <row r="17" spans="1:23" ht="38.25" customHeight="1" x14ac:dyDescent="0.15">
      <c r="A17" s="94" t="s">
        <v>95</v>
      </c>
      <c r="B17" s="95"/>
      <c r="C17" s="41" t="s">
        <v>99</v>
      </c>
      <c r="D17" s="42">
        <v>30</v>
      </c>
      <c r="E17" s="43" t="s">
        <v>35</v>
      </c>
      <c r="F17" s="42">
        <v>6</v>
      </c>
      <c r="G17" s="43" t="s">
        <v>36</v>
      </c>
      <c r="H17" s="42">
        <v>1</v>
      </c>
      <c r="I17" s="43" t="s">
        <v>37</v>
      </c>
      <c r="J17" s="43"/>
      <c r="K17" s="96"/>
      <c r="L17" s="97"/>
    </row>
    <row r="18" spans="1:23" ht="50.25" customHeight="1" x14ac:dyDescent="0.15">
      <c r="A18" s="85" t="s">
        <v>49</v>
      </c>
      <c r="B18" s="86"/>
      <c r="C18" s="98">
        <v>131220</v>
      </c>
      <c r="D18" s="99"/>
      <c r="E18" s="99"/>
      <c r="F18" s="99"/>
      <c r="G18" s="99"/>
      <c r="H18" s="99"/>
      <c r="I18" s="99"/>
      <c r="J18" s="99"/>
      <c r="K18" s="99"/>
      <c r="L18" s="44" t="s">
        <v>42</v>
      </c>
    </row>
    <row r="19" spans="1:23" ht="50.25" customHeight="1" x14ac:dyDescent="0.15">
      <c r="A19" s="85" t="s">
        <v>7</v>
      </c>
      <c r="B19" s="86"/>
      <c r="C19" s="87">
        <v>100000</v>
      </c>
      <c r="D19" s="88"/>
      <c r="E19" s="88"/>
      <c r="F19" s="88"/>
      <c r="G19" s="88"/>
      <c r="H19" s="88"/>
      <c r="I19" s="88"/>
      <c r="J19" s="88"/>
      <c r="K19" s="88"/>
      <c r="L19" s="44" t="s">
        <v>42</v>
      </c>
      <c r="U19" s="79">
        <v>100000</v>
      </c>
    </row>
    <row r="20" spans="1:23" ht="53.25" customHeight="1" x14ac:dyDescent="0.15">
      <c r="A20" s="85" t="s">
        <v>50</v>
      </c>
      <c r="B20" s="86"/>
      <c r="C20" s="87">
        <f>IF(C19&gt;C18,C18,C19)</f>
        <v>100000</v>
      </c>
      <c r="D20" s="88"/>
      <c r="E20" s="88"/>
      <c r="F20" s="88"/>
      <c r="G20" s="88"/>
      <c r="H20" s="88"/>
      <c r="I20" s="88"/>
      <c r="J20" s="88"/>
      <c r="K20" s="88"/>
      <c r="L20" s="44" t="s">
        <v>42</v>
      </c>
    </row>
    <row r="21" spans="1:23" ht="53.25" customHeight="1" x14ac:dyDescent="0.15">
      <c r="A21" s="85" t="s">
        <v>51</v>
      </c>
      <c r="B21" s="86"/>
      <c r="C21" s="87">
        <f>ROUNDDOWN(C20*2/3,-3)</f>
        <v>66000</v>
      </c>
      <c r="D21" s="88"/>
      <c r="E21" s="88"/>
      <c r="F21" s="88"/>
      <c r="G21" s="88"/>
      <c r="H21" s="88"/>
      <c r="I21" s="88"/>
      <c r="J21" s="88"/>
      <c r="K21" s="88"/>
      <c r="L21" s="44" t="s">
        <v>42</v>
      </c>
    </row>
    <row r="22" spans="1:23" s="19" customFormat="1" ht="13.5" x14ac:dyDescent="0.15">
      <c r="A22" s="19" t="s">
        <v>52</v>
      </c>
      <c r="U22" s="80"/>
      <c r="V22" s="80"/>
      <c r="W22" s="81"/>
    </row>
    <row r="23" spans="1:23" ht="14.25" x14ac:dyDescent="0.15">
      <c r="A23" s="19" t="s">
        <v>96</v>
      </c>
      <c r="B23" s="19"/>
    </row>
    <row r="24" spans="1:23" ht="26.25" customHeight="1" x14ac:dyDescent="0.15"/>
  </sheetData>
  <mergeCells count="31">
    <mergeCell ref="A3:L3"/>
    <mergeCell ref="C5:E5"/>
    <mergeCell ref="F5:L5"/>
    <mergeCell ref="A6:A9"/>
    <mergeCell ref="C6:L6"/>
    <mergeCell ref="C7:L7"/>
    <mergeCell ref="C9:L9"/>
    <mergeCell ref="A10:B10"/>
    <mergeCell ref="C10:L10"/>
    <mergeCell ref="A11:B11"/>
    <mergeCell ref="C11:L11"/>
    <mergeCell ref="A12:B12"/>
    <mergeCell ref="K12:L12"/>
    <mergeCell ref="A13:B13"/>
    <mergeCell ref="K13:L13"/>
    <mergeCell ref="A14:B14"/>
    <mergeCell ref="C14:K14"/>
    <mergeCell ref="A15:B15"/>
    <mergeCell ref="C15:L15"/>
    <mergeCell ref="A16:B16"/>
    <mergeCell ref="C16:L16"/>
    <mergeCell ref="A17:B17"/>
    <mergeCell ref="K17:L17"/>
    <mergeCell ref="A18:B18"/>
    <mergeCell ref="C18:K18"/>
    <mergeCell ref="A19:B19"/>
    <mergeCell ref="C19:K19"/>
    <mergeCell ref="A20:B20"/>
    <mergeCell ref="C20:K20"/>
    <mergeCell ref="A21:B21"/>
    <mergeCell ref="C21:K21"/>
  </mergeCells>
  <phoneticPr fontId="3"/>
  <dataValidations count="4">
    <dataValidation type="list" allowBlank="1" showInputMessage="1" showErrorMessage="1" sqref="C10:L10" xr:uid="{00000000-0002-0000-0600-000000000000}">
      <formula1>$U$10:$W$10</formula1>
    </dataValidation>
    <dataValidation type="list" allowBlank="1" showInputMessage="1" showErrorMessage="1" sqref="C19:K19" xr:uid="{00000000-0002-0000-0600-000001000000}">
      <formula1>$U$19</formula1>
    </dataValidation>
    <dataValidation type="list" allowBlank="1" showInputMessage="1" showErrorMessage="1" sqref="C15:L15" xr:uid="{00000000-0002-0000-0600-000002000000}">
      <formula1>$U$15:$V$15</formula1>
    </dataValidation>
    <dataValidation type="list" allowBlank="1" showInputMessage="1" showErrorMessage="1" sqref="C16:L16" xr:uid="{00000000-0002-0000-0600-000003000000}">
      <formula1>$U$16:$V$16</formula1>
    </dataValidation>
  </dataValidations>
  <printOptions horizontalCentered="1"/>
  <pageMargins left="0.9055118110236221" right="0.9055118110236221" top="0.74803149606299213" bottom="0.74803149606299213" header="0.31496062992125984" footer="0.31496062992125984"/>
  <pageSetup paperSize="9" scale="97"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7"/>
  <sheetViews>
    <sheetView zoomScaleNormal="100" workbookViewId="0"/>
  </sheetViews>
  <sheetFormatPr defaultColWidth="9" defaultRowHeight="24" customHeight="1" x14ac:dyDescent="0.15"/>
  <cols>
    <col min="1" max="1" width="28.5" style="48" customWidth="1"/>
    <col min="2" max="3" width="21.5" style="48" customWidth="1"/>
    <col min="4" max="4" width="23" style="48" customWidth="1"/>
    <col min="5" max="16384" width="9" style="48"/>
  </cols>
  <sheetData>
    <row r="1" spans="1:4" ht="24" customHeight="1" x14ac:dyDescent="0.15">
      <c r="A1" s="47" t="s">
        <v>89</v>
      </c>
    </row>
    <row r="2" spans="1:4" s="50" customFormat="1" ht="22.5" customHeight="1" x14ac:dyDescent="0.15">
      <c r="A2" s="123" t="s">
        <v>97</v>
      </c>
      <c r="B2" s="123"/>
      <c r="C2" s="123"/>
      <c r="D2" s="49"/>
    </row>
    <row r="3" spans="1:4" ht="22.5" customHeight="1" x14ac:dyDescent="0.15"/>
    <row r="4" spans="1:4" ht="22.5" customHeight="1" x14ac:dyDescent="0.15">
      <c r="A4" s="48" t="s">
        <v>62</v>
      </c>
      <c r="C4" s="51" t="s">
        <v>2</v>
      </c>
    </row>
    <row r="5" spans="1:4" s="53" customFormat="1" ht="22.5" customHeight="1" x14ac:dyDescent="0.15">
      <c r="A5" s="52" t="s">
        <v>63</v>
      </c>
      <c r="B5" s="52" t="s">
        <v>98</v>
      </c>
      <c r="C5" s="52" t="s">
        <v>65</v>
      </c>
    </row>
    <row r="6" spans="1:4" ht="22.5" customHeight="1" x14ac:dyDescent="0.15">
      <c r="A6" s="54"/>
      <c r="B6" s="55"/>
      <c r="C6" s="55"/>
    </row>
    <row r="7" spans="1:4" ht="22.5" customHeight="1" x14ac:dyDescent="0.15">
      <c r="A7" s="56" t="s">
        <v>66</v>
      </c>
      <c r="B7" s="57">
        <f>'別紙５　補助金精算書'!H10</f>
        <v>66000</v>
      </c>
      <c r="C7" s="58"/>
    </row>
    <row r="8" spans="1:4" ht="22.5" customHeight="1" x14ac:dyDescent="0.15">
      <c r="A8" s="56"/>
      <c r="B8" s="58"/>
      <c r="C8" s="58"/>
    </row>
    <row r="9" spans="1:4" ht="22.5" customHeight="1" x14ac:dyDescent="0.15">
      <c r="A9" s="56" t="s">
        <v>67</v>
      </c>
      <c r="B9" s="57">
        <f>B21-B7</f>
        <v>65220</v>
      </c>
      <c r="C9" s="58"/>
    </row>
    <row r="10" spans="1:4" ht="22.5" customHeight="1" x14ac:dyDescent="0.15">
      <c r="A10" s="59"/>
      <c r="B10" s="60"/>
      <c r="C10" s="60"/>
    </row>
    <row r="11" spans="1:4" ht="22.5" customHeight="1" x14ac:dyDescent="0.15">
      <c r="A11" s="61" t="s">
        <v>14</v>
      </c>
      <c r="B11" s="62">
        <f>B7+B9</f>
        <v>131220</v>
      </c>
      <c r="C11" s="63"/>
    </row>
    <row r="12" spans="1:4" ht="22.5" customHeight="1" x14ac:dyDescent="0.15"/>
    <row r="13" spans="1:4" ht="22.5" customHeight="1" x14ac:dyDescent="0.15"/>
    <row r="14" spans="1:4" ht="22.5" customHeight="1" x14ac:dyDescent="0.15">
      <c r="A14" s="48" t="s">
        <v>68</v>
      </c>
      <c r="C14" s="51" t="s">
        <v>2</v>
      </c>
    </row>
    <row r="15" spans="1:4" s="53" customFormat="1" ht="22.5" customHeight="1" x14ac:dyDescent="0.15">
      <c r="A15" s="52" t="s">
        <v>63</v>
      </c>
      <c r="B15" s="52" t="s">
        <v>69</v>
      </c>
      <c r="C15" s="52" t="s">
        <v>65</v>
      </c>
    </row>
    <row r="16" spans="1:4" ht="22.5" customHeight="1" x14ac:dyDescent="0.15">
      <c r="A16" s="54"/>
      <c r="B16" s="64"/>
      <c r="C16" s="54"/>
    </row>
    <row r="17" spans="1:3" ht="22.5" customHeight="1" x14ac:dyDescent="0.15">
      <c r="A17" s="56" t="s">
        <v>70</v>
      </c>
      <c r="B17" s="66">
        <f>'別紙５　補助金精算書'!E5</f>
        <v>131220</v>
      </c>
      <c r="C17" s="56"/>
    </row>
    <row r="18" spans="1:3" ht="22.5" customHeight="1" x14ac:dyDescent="0.15">
      <c r="A18" s="56"/>
      <c r="B18" s="67"/>
      <c r="C18" s="56"/>
    </row>
    <row r="19" spans="1:3" ht="22.5" customHeight="1" x14ac:dyDescent="0.15">
      <c r="A19" s="56"/>
      <c r="B19" s="67"/>
      <c r="C19" s="56"/>
    </row>
    <row r="20" spans="1:3" ht="22.5" customHeight="1" x14ac:dyDescent="0.15">
      <c r="A20" s="59"/>
      <c r="B20" s="68"/>
      <c r="C20" s="59"/>
    </row>
    <row r="21" spans="1:3" ht="22.5" customHeight="1" x14ac:dyDescent="0.15">
      <c r="A21" s="61" t="s">
        <v>14</v>
      </c>
      <c r="B21" s="62">
        <f>B17+B19</f>
        <v>131220</v>
      </c>
      <c r="C21" s="63"/>
    </row>
    <row r="22" spans="1:3" ht="22.5" customHeight="1" x14ac:dyDescent="0.15"/>
    <row r="23" spans="1:3" ht="22.5" customHeight="1" x14ac:dyDescent="0.15">
      <c r="A23" s="69" t="s">
        <v>101</v>
      </c>
      <c r="B23" s="70"/>
      <c r="C23" s="70"/>
    </row>
    <row r="24" spans="1:3" ht="22.5" customHeight="1" x14ac:dyDescent="0.15">
      <c r="A24" s="70"/>
      <c r="B24" s="70"/>
      <c r="C24" s="70"/>
    </row>
    <row r="25" spans="1:3" ht="22.5" customHeight="1" x14ac:dyDescent="0.15">
      <c r="A25" s="2" t="s">
        <v>72</v>
      </c>
      <c r="B25" s="70"/>
      <c r="C25" s="70"/>
    </row>
    <row r="26" spans="1:3" ht="22.5" customHeight="1" x14ac:dyDescent="0.15">
      <c r="A26" s="71" t="s">
        <v>103</v>
      </c>
      <c r="B26" s="71"/>
      <c r="C26" s="72"/>
    </row>
    <row r="27" spans="1:3" ht="22.5" customHeight="1" x14ac:dyDescent="0.15">
      <c r="A27" s="71"/>
      <c r="B27" s="71"/>
      <c r="C27" s="72"/>
    </row>
    <row r="28" spans="1:3" ht="24" customHeight="1" x14ac:dyDescent="0.15">
      <c r="A28" s="82"/>
      <c r="B28" s="82"/>
      <c r="C28" s="72"/>
    </row>
    <row r="29" spans="1:3" ht="24" customHeight="1" x14ac:dyDescent="0.15">
      <c r="A29" s="82"/>
      <c r="B29" s="82"/>
      <c r="C29" s="72"/>
    </row>
    <row r="30" spans="1:3" ht="24" customHeight="1" x14ac:dyDescent="0.15">
      <c r="A30" s="82"/>
      <c r="B30" s="82"/>
      <c r="C30" s="72"/>
    </row>
    <row r="31" spans="1:3" ht="24" customHeight="1" x14ac:dyDescent="0.15">
      <c r="A31" s="82"/>
      <c r="B31" s="82"/>
      <c r="C31" s="72"/>
    </row>
    <row r="32" spans="1:3" ht="24" customHeight="1" x14ac:dyDescent="0.15">
      <c r="A32" s="82"/>
      <c r="B32" s="82"/>
      <c r="C32" s="72"/>
    </row>
    <row r="33" spans="1:3" ht="24" customHeight="1" x14ac:dyDescent="0.15">
      <c r="A33" s="82"/>
      <c r="B33" s="82"/>
      <c r="C33" s="72"/>
    </row>
    <row r="34" spans="1:3" ht="24" customHeight="1" x14ac:dyDescent="0.15">
      <c r="A34" s="82"/>
      <c r="B34" s="82"/>
      <c r="C34" s="72"/>
    </row>
    <row r="35" spans="1:3" ht="24" customHeight="1" x14ac:dyDescent="0.15">
      <c r="A35" s="82"/>
      <c r="B35" s="82"/>
      <c r="C35" s="72"/>
    </row>
    <row r="36" spans="1:3" ht="24" customHeight="1" x14ac:dyDescent="0.15">
      <c r="A36" s="73" t="s">
        <v>70</v>
      </c>
    </row>
    <row r="37" spans="1:3" ht="24" customHeight="1" x14ac:dyDescent="0.15">
      <c r="A37" s="73" t="s">
        <v>71</v>
      </c>
    </row>
  </sheetData>
  <mergeCells count="1">
    <mergeCell ref="A2:C2"/>
  </mergeCells>
  <phoneticPr fontId="3"/>
  <dataValidations count="1">
    <dataValidation type="list" allowBlank="1" showInputMessage="1" showErrorMessage="1" sqref="A17" xr:uid="{00000000-0002-0000-0700-000000000000}">
      <formula1>$A$36:$A$37</formula1>
    </dataValidation>
  </dataValidations>
  <printOptions horizontalCentered="1"/>
  <pageMargins left="0.9055118110236221" right="0.9055118110236221"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別紙１　補助額所要額</vt:lpstr>
      <vt:lpstr>別紙２　事業計画書（個票）</vt:lpstr>
      <vt:lpstr>別紙２　事業計画書（個票） (2)</vt:lpstr>
      <vt:lpstr>別紙３　収支予算書</vt:lpstr>
      <vt:lpstr>別紙４　変更計画書（個票）</vt:lpstr>
      <vt:lpstr>別紙５　補助金精算書</vt:lpstr>
      <vt:lpstr>別紙６　実績報告書（個票）</vt:lpstr>
      <vt:lpstr>別紙７　収支決算書</vt:lpstr>
      <vt:lpstr>'別紙１　補助額所要額'!Print_Area</vt:lpstr>
      <vt:lpstr>'別紙２　事業計画書（個票）'!Print_Area</vt:lpstr>
      <vt:lpstr>'別紙２　事業計画書（個票） (2)'!Print_Area</vt:lpstr>
      <vt:lpstr>'別紙３　収支予算書'!Print_Area</vt:lpstr>
      <vt:lpstr>'別紙４　変更計画書（個票）'!Print_Area</vt:lpstr>
      <vt:lpstr>'別紙５　補助金精算書'!Print_Area</vt:lpstr>
      <vt:lpstr>'別紙６　実績報告書（個票）'!Print_Area</vt:lpstr>
      <vt:lpstr>'別紙７　収支決算書'!Print_Area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青山　仁美</cp:lastModifiedBy>
  <dcterms:created xsi:type="dcterms:W3CDTF">2020-04-11T04:22:29Z</dcterms:created>
  <dcterms:modified xsi:type="dcterms:W3CDTF">2025-03-21T04:44:49Z</dcterms:modified>
</cp:coreProperties>
</file>