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ensui\Desktop\20250123【2.13（木）期限】公営企業に係る経営比較分析表（令和５年度決算）の分析等attach_files_\254428_甲良町\254428_甲良町\"/>
    </mc:Choice>
  </mc:AlternateContent>
  <xr:revisionPtr revIDLastSave="0" documentId="13_ncr:1_{6476FE7C-059B-4CEE-9BF7-E052B5B90FFB}" xr6:coauthVersionLast="47" xr6:coauthVersionMax="47" xr10:uidLastSave="{00000000-0000-0000-0000-000000000000}"/>
  <workbookProtection workbookAlgorithmName="SHA-512" workbookHashValue="2Ii69qLdSNgfK+A34Ik5C9ZXndz7mpg0WDxRMNuiiu8KNMab2eH3HTrHeFTinxFKq+L7JbJocGBYbBic33fDQw==" workbookSaltValue="gE6M2rnhdgKp8fW+aMpUA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E85" i="4"/>
  <c r="AT10" i="4"/>
  <c r="AL10" i="4"/>
  <c r="P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<sst xmlns="http://schemas.openxmlformats.org/spreadsheetml/2006/main" count="257" uniqueCount="116">
  <si>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</si>
  <si>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</si>
  <si>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</si>
  <si>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</si>
  <si>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</si>
  <si>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</si>
  <si>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</si>
  <si>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</si>
  <si>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</si>
  <si>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</si>
  <si>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</si>
  <si>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</si>
  <si>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</si>
  <si>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</si>
  <si>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</si>
  <si>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</si>
  <si>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</si>
  <si>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</si>
  <si>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</si>
  <si>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</si>
  <si>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</si>
  <si>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</si>
  <si>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</si>
  <si>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</si>
  <si>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</si>
  <si>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</si>
  <si>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</si>
  <si>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</si>
  <si>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</si>
  <si>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</si>
  <si>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</si>
  <si>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</si>
  <si>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</si>
  <si>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</si>
  <si>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</si>
  <si>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</si>
  <si>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</si>
  <si>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</si>
  <si>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</si>
  <si>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</si>
  <si>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</si>
  <si>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</si>
  <si>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</si>
  <si>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</si>
  <si>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</si>
  <si>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</si>
  <si>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</si>
  <si>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</si>
  <si>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</si>
  <si>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</si>
  <si>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</si>
  <si>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</si>
  <si>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</si>
  <si>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</si>
  <si>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</si>
  <si>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</si>
  <si>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</si>
  <si>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</si>
  <si>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</si>
  <si>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</si>
  <si>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</si>
  <si>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</si>
  <si>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</si>
  <si>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</si>
  <si>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</si>
  <si>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</si>
  <si>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</si>
  <si>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</si>
  <si>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</si>
  <si>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</si>
  <si>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</si>
  <si>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</si>
  <si>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</si>
  <si>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</si>
  <si>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</si>
  <si>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</si>
  <si>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</si>
  <si>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</si>
  <si>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</si>
  <si>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</si>
  <si>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</si>
  <si>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</si>
  <si>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</si>
  <si>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</si>
  <si>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</si>
  <si>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</si>
  <si>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</si>
  <si>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</si>
  <si>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</si>
  <si>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</si>
  <si>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</si>
  <si>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</si>
  <si>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</si>
  <si>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</si>
  <si>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</si>
  <si>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</si>
  <si>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甲良町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</si>
  <si>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</si>
  <si>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</si>
  <si>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</si>
  <si>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</si>
  <si>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</si>
  <si>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</si>
  <si>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</si>
  <si>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</si>
  <si>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</si>
  <si>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</si>
  <si>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</si>
  <si>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</si>
  <si>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</si>
  <si>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</si>
  <si>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</si>
  <si>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</si>
  <si>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耐用年数を超え早急に更新が必要な管路はなく、将来的には集中した管路の更新や修繕の負担増が考えられ、計画的な更新と財源確保が必要である。</t>
    <phoneticPr fontId="4"/>
  </si>
  <si>
    <t>　経費回収率が100％を下回っている状況にあることから、将来の事業継続のための経営改善を実施していく必要がある。
　下水道事業の運営については料金収入だけでは賄えず一般会計からの繰入に頼っているのが実情であり、経営戦略に基づいた持続可能な下水道事業の運営に努め、継続的に経営改善を進めていく。
　また、適切な維持管理・改築修繕を実施するとともに使用料の増額改定と時期の検討を行うなど、健全な経営努力を必要とする。</t>
    <phoneticPr fontId="4"/>
  </si>
  <si>
    <t>①経常収支比率は100％を上回っているが収益の不足分を一般会計からの補助金等で賄っている状況であり、経常収益確保が今後の課題となっている。
②累積欠損金比率は発生していない。
③流動比率は100％を大きく下回っており、企業債の償還が大きく影響している。今後は支払能力を高めるための経営改善が必要。
④企業債残高対事業規模比率は類似団体平均値と比較すると非常に高くなっており、今後も引き続き経営の健全化が必要。
⑤経費回収率は100％を下回っており、汚水処理費の削減とともに、将来的に使用料の増額改定を視野に入れた適切な料金収入の確保が必要である。
⑥汚水処理原価は類似団体平均値と比較しても低くなっているが、今後も投資の効率化等の経営改善に努める。
⑦施設利用率は流域関連公共下水道事業であるため対象外。
⑧水洗化率については、普及率向上のために引き続き未接続宅へ接続の促進を行う。</t>
    <rPh sb="71" eb="73">
      <t>ルイセキ</t>
    </rPh>
    <rPh sb="73" eb="75">
      <t>ケッソン</t>
    </rPh>
    <rPh sb="75" eb="76">
      <t>キン</t>
    </rPh>
    <rPh sb="76" eb="78">
      <t>ヒリツ</t>
    </rPh>
    <rPh sb="79" eb="81">
      <t>ハッセイ</t>
    </rPh>
    <rPh sb="326" eb="328">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</si>
</sst>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4D0-4C91-92D1-72D1A056ECF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C4D0-4C91-92D1-72D1A056ECF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AB-4A76-81F6-E39C7C42B5F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8BAB-4A76-81F6-E39C7C42B5F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81.58</c:v>
                </c:pt>
                <c:pt idx="2">
                  <c:v>81.62</c:v>
                </c:pt>
                <c:pt idx="3">
                  <c:v>82.27</c:v>
                </c:pt>
                <c:pt idx="4">
                  <c:v>84.17</c:v>
                </c:pt>
              </c:numCache>
            </c:numRef>
          </c:val>
          <c:extLst>
            <c:ext xmlns:c16="http://schemas.microsoft.com/office/drawing/2014/chart" uri="{C3380CC4-5D6E-409C-BE32-E72D297353CC}">
              <c16:uniqueId val="{00000000-8FF9-4370-BA8B-BFE1B372BD8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8FF9-4370-BA8B-BFE1B372BD8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101.26</c:v>
                </c:pt>
                <c:pt idx="2">
                  <c:v>106.15</c:v>
                </c:pt>
                <c:pt idx="3">
                  <c:v>104.54</c:v>
                </c:pt>
                <c:pt idx="4">
                  <c:v>109.02</c:v>
                </c:pt>
              </c:numCache>
            </c:numRef>
          </c:val>
          <c:extLst>
            <c:ext xmlns:c16="http://schemas.microsoft.com/office/drawing/2014/chart" uri="{C3380CC4-5D6E-409C-BE32-E72D297353CC}">
              <c16:uniqueId val="{00000000-6CC5-40E7-9470-A5B0EF5125A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6CC5-40E7-9470-A5B0EF5125A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2.92</c:v>
                </c:pt>
                <c:pt idx="2">
                  <c:v>5.85</c:v>
                </c:pt>
                <c:pt idx="3">
                  <c:v>8.73</c:v>
                </c:pt>
                <c:pt idx="4">
                  <c:v>11.63</c:v>
                </c:pt>
              </c:numCache>
            </c:numRef>
          </c:val>
          <c:extLst>
            <c:ext xmlns:c16="http://schemas.microsoft.com/office/drawing/2014/chart" uri="{C3380CC4-5D6E-409C-BE32-E72D297353CC}">
              <c16:uniqueId val="{00000000-C2CD-4627-A5FA-CA71FD1AF3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C2CD-4627-A5FA-CA71FD1AF3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F16-47C8-B722-F0E3AD74095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AF16-47C8-B722-F0E3AD74095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239-49E7-A338-E2106E1B50E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1239-49E7-A338-E2106E1B50E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16.86</c:v>
                </c:pt>
                <c:pt idx="2">
                  <c:v>31.89</c:v>
                </c:pt>
                <c:pt idx="3">
                  <c:v>30.26</c:v>
                </c:pt>
                <c:pt idx="4">
                  <c:v>29.88</c:v>
                </c:pt>
              </c:numCache>
            </c:numRef>
          </c:val>
          <c:extLst>
            <c:ext xmlns:c16="http://schemas.microsoft.com/office/drawing/2014/chart" uri="{C3380CC4-5D6E-409C-BE32-E72D297353CC}">
              <c16:uniqueId val="{00000000-5FE8-4501-BAE6-7E5B1A5570F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5FE8-4501-BAE6-7E5B1A5570F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3995.69</c:v>
                </c:pt>
                <c:pt idx="2">
                  <c:v>3927.5</c:v>
                </c:pt>
                <c:pt idx="3">
                  <c:v>3798.21</c:v>
                </c:pt>
                <c:pt idx="4">
                  <c:v>3627.66</c:v>
                </c:pt>
              </c:numCache>
            </c:numRef>
          </c:val>
          <c:extLst>
            <c:ext xmlns:c16="http://schemas.microsoft.com/office/drawing/2014/chart" uri="{C3380CC4-5D6E-409C-BE32-E72D297353CC}">
              <c16:uniqueId val="{00000000-077F-48EC-902F-D93AC107B3C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077F-48EC-902F-D93AC107B3C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38.409999999999997</c:v>
                </c:pt>
                <c:pt idx="2">
                  <c:v>88.12</c:v>
                </c:pt>
                <c:pt idx="3">
                  <c:v>85.16</c:v>
                </c:pt>
                <c:pt idx="4">
                  <c:v>86.36</c:v>
                </c:pt>
              </c:numCache>
            </c:numRef>
          </c:val>
          <c:extLst>
            <c:ext xmlns:c16="http://schemas.microsoft.com/office/drawing/2014/chart" uri="{C3380CC4-5D6E-409C-BE32-E72D297353CC}">
              <c16:uniqueId val="{00000000-7DEE-4D1B-B78F-8800FB47D8F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7DEE-4D1B-B78F-8800FB47D8F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356.83</c:v>
                </c:pt>
                <c:pt idx="2">
                  <c:v>155.05000000000001</c:v>
                </c:pt>
                <c:pt idx="3">
                  <c:v>162.55000000000001</c:v>
                </c:pt>
                <c:pt idx="4">
                  <c:v>155.41</c:v>
                </c:pt>
              </c:numCache>
            </c:numRef>
          </c:val>
          <c:extLst>
            <c:ext xmlns:c16="http://schemas.microsoft.com/office/drawing/2014/chart" uri="{C3380CC4-5D6E-409C-BE32-E72D297353CC}">
              <c16:uniqueId val="{00000000-C15C-4F81-8B17-E236FBD9470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C15C-4F81-8B17-E236FBD9470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滋賀県　甲良町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6511</v>
      </c>
      <c r="AM8" s="41"/>
      <c r="AN8" s="41"/>
      <c r="AO8" s="41"/>
      <c r="AP8" s="41"/>
      <c r="AQ8" s="41"/>
      <c r="AR8" s="41"/>
      <c r="AS8" s="41"/>
      <c r="AT8" s="34">
        <f>データ!T6</f>
        <v>3864.5</v>
      </c>
      <c r="AU8" s="34"/>
      <c r="AV8" s="34"/>
      <c r="AW8" s="34"/>
      <c r="AX8" s="34"/>
      <c r="AY8" s="34"/>
      <c r="AZ8" s="34"/>
      <c r="BA8" s="34"/>
      <c r="BB8" s="34">
        <f>データ!U6</f>
        <v>1.68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47.12</v>
      </c>
      <c r="J10" s="34"/>
      <c r="K10" s="34"/>
      <c r="L10" s="34"/>
      <c r="M10" s="34"/>
      <c r="N10" s="34"/>
      <c r="O10" s="34"/>
      <c r="P10" s="34">
        <f>データ!P6</f>
        <v>99.89</v>
      </c>
      <c r="Q10" s="34"/>
      <c r="R10" s="34"/>
      <c r="S10" s="34"/>
      <c r="T10" s="34"/>
      <c r="U10" s="34"/>
      <c r="V10" s="34"/>
      <c r="W10" s="34">
        <f>データ!Q6</f>
        <v>86.67</v>
      </c>
      <c r="X10" s="34"/>
      <c r="Y10" s="34"/>
      <c r="Z10" s="34"/>
      <c r="AA10" s="34"/>
      <c r="AB10" s="34"/>
      <c r="AC10" s="34"/>
      <c r="AD10" s="41">
        <f>データ!R6</f>
        <v>2750</v>
      </c>
      <c r="AE10" s="41"/>
      <c r="AF10" s="41"/>
      <c r="AG10" s="41"/>
      <c r="AH10" s="41"/>
      <c r="AI10" s="41"/>
      <c r="AJ10" s="41"/>
      <c r="AK10" s="2"/>
      <c r="AL10" s="41">
        <f>データ!V6</f>
        <v>6469</v>
      </c>
      <c r="AM10" s="41"/>
      <c r="AN10" s="41"/>
      <c r="AO10" s="41"/>
      <c r="AP10" s="41"/>
      <c r="AQ10" s="41"/>
      <c r="AR10" s="41"/>
      <c r="AS10" s="41"/>
      <c r="AT10" s="34">
        <f>データ!W6</f>
        <v>4.03</v>
      </c>
      <c r="AU10" s="34"/>
      <c r="AV10" s="34"/>
      <c r="AW10" s="34"/>
      <c r="AX10" s="34"/>
      <c r="AY10" s="34"/>
      <c r="AZ10" s="34"/>
      <c r="BA10" s="34"/>
      <c r="BB10" s="34">
        <f>データ!X6</f>
        <v>1605.21</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7cvszKeC46rnxpl/qa0QB2d552g0hCQdv53n7mGneuFk4Hbin5Uo1QOAQ+JGLl6CsKAzGkY0jKHz5haw4qJhcg==" saltValue="eI+RPDWrQqj2kHnJNju6s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254428</v>
      </c>
      <c r="D6" s="19">
        <f t="shared" si="3"/>
        <v>46</v>
      </c>
      <c r="E6" s="19">
        <f t="shared" si="3"/>
        <v>17</v>
      </c>
      <c r="F6" s="19">
        <f t="shared" si="3"/>
        <v>4</v>
      </c>
      <c r="G6" s="19">
        <f t="shared" si="3"/>
        <v>0</v>
      </c>
      <c r="H6" s="19" t="str">
        <f t="shared" si="3"/>
        <v>滋賀県　甲良町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47.12</v>
      </c>
      <c r="P6" s="20">
        <f t="shared" si="3"/>
        <v>99.89</v>
      </c>
      <c r="Q6" s="20">
        <f t="shared" si="3"/>
        <v>86.67</v>
      </c>
      <c r="R6" s="20">
        <f t="shared" si="3"/>
        <v>2750</v>
      </c>
      <c r="S6" s="20">
        <f t="shared" si="3"/>
        <v>6511</v>
      </c>
      <c r="T6" s="20">
        <f t="shared" si="3"/>
        <v>3864.5</v>
      </c>
      <c r="U6" s="20">
        <f t="shared" si="3"/>
        <v>1.68</v>
      </c>
      <c r="V6" s="20">
        <f t="shared" si="3"/>
        <v>6469</v>
      </c>
      <c r="W6" s="20">
        <f t="shared" si="3"/>
        <v>4.03</v>
      </c>
      <c r="X6" s="20">
        <f t="shared" si="3"/>
        <v>1605.21</v>
      </c>
      <c r="Y6" s="21" t="str">
        <f>IF(Y7="",NA(),Y7)</f>
        <v>-</v>
      </c>
      <c r="Z6" s="21">
        <f t="shared" ref="Z6:AH6" si="4">IF(Z7="",NA(),Z7)</f>
        <v>101.26</v>
      </c>
      <c r="AA6" s="21">
        <f t="shared" si="4"/>
        <v>106.15</v>
      </c>
      <c r="AB6" s="21">
        <f t="shared" si="4"/>
        <v>104.54</v>
      </c>
      <c r="AC6" s="21">
        <f t="shared" si="4"/>
        <v>109.02</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16.86</v>
      </c>
      <c r="AW6" s="21">
        <f t="shared" si="6"/>
        <v>31.89</v>
      </c>
      <c r="AX6" s="21">
        <f t="shared" si="6"/>
        <v>30.26</v>
      </c>
      <c r="AY6" s="21">
        <f t="shared" si="6"/>
        <v>29.88</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3995.69</v>
      </c>
      <c r="BH6" s="21">
        <f t="shared" si="7"/>
        <v>3927.5</v>
      </c>
      <c r="BI6" s="21">
        <f t="shared" si="7"/>
        <v>3798.21</v>
      </c>
      <c r="BJ6" s="21">
        <f t="shared" si="7"/>
        <v>3627.66</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38.409999999999997</v>
      </c>
      <c r="BS6" s="21">
        <f t="shared" si="8"/>
        <v>88.12</v>
      </c>
      <c r="BT6" s="21">
        <f t="shared" si="8"/>
        <v>85.16</v>
      </c>
      <c r="BU6" s="21">
        <f t="shared" si="8"/>
        <v>86.36</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356.83</v>
      </c>
      <c r="CD6" s="21">
        <f t="shared" si="9"/>
        <v>155.05000000000001</v>
      </c>
      <c r="CE6" s="21">
        <f t="shared" si="9"/>
        <v>162.55000000000001</v>
      </c>
      <c r="CF6" s="21">
        <f t="shared" si="9"/>
        <v>155.41</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81.58</v>
      </c>
      <c r="CZ6" s="21">
        <f t="shared" si="11"/>
        <v>81.62</v>
      </c>
      <c r="DA6" s="21">
        <f t="shared" si="11"/>
        <v>82.27</v>
      </c>
      <c r="DB6" s="21">
        <f t="shared" si="11"/>
        <v>84.17</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2.92</v>
      </c>
      <c r="DK6" s="21">
        <f t="shared" si="12"/>
        <v>5.85</v>
      </c>
      <c r="DL6" s="21">
        <f t="shared" si="12"/>
        <v>8.73</v>
      </c>
      <c r="DM6" s="21">
        <f t="shared" si="12"/>
        <v>11.63</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254428</v>
      </c>
      <c r="D7" s="23">
        <v>46</v>
      </c>
      <c r="E7" s="23">
        <v>17</v>
      </c>
      <c r="F7" s="23">
        <v>4</v>
      </c>
      <c r="G7" s="23">
        <v>0</v>
      </c>
      <c r="H7" s="23" t="s">
        <v>96</v>
      </c>
      <c r="I7" s="23" t="s">
        <v>97</v>
      </c>
      <c r="J7" s="23" t="s">
        <v>98</v>
      </c>
      <c r="K7" s="23" t="s">
        <v>99</v>
      </c>
      <c r="L7" s="23" t="s">
        <v>100</v>
      </c>
      <c r="M7" s="23" t="s">
        <v>101</v>
      </c>
      <c r="N7" s="24" t="s">
        <v>102</v>
      </c>
      <c r="O7" s="24">
        <v>47.12</v>
      </c>
      <c r="P7" s="24">
        <v>99.89</v>
      </c>
      <c r="Q7" s="24">
        <v>86.67</v>
      </c>
      <c r="R7" s="24">
        <v>2750</v>
      </c>
      <c r="S7" s="24">
        <v>6511</v>
      </c>
      <c r="T7" s="24">
        <v>3864.5</v>
      </c>
      <c r="U7" s="24">
        <v>1.68</v>
      </c>
      <c r="V7" s="24">
        <v>6469</v>
      </c>
      <c r="W7" s="24">
        <v>4.03</v>
      </c>
      <c r="X7" s="24">
        <v>1605.21</v>
      </c>
      <c r="Y7" s="24" t="s">
        <v>102</v>
      </c>
      <c r="Z7" s="24">
        <v>101.26</v>
      </c>
      <c r="AA7" s="24">
        <v>106.15</v>
      </c>
      <c r="AB7" s="24">
        <v>104.54</v>
      </c>
      <c r="AC7" s="24">
        <v>109.02</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16.86</v>
      </c>
      <c r="AW7" s="24">
        <v>31.89</v>
      </c>
      <c r="AX7" s="24">
        <v>30.26</v>
      </c>
      <c r="AY7" s="24">
        <v>29.88</v>
      </c>
      <c r="AZ7" s="24" t="s">
        <v>102</v>
      </c>
      <c r="BA7" s="24">
        <v>44.24</v>
      </c>
      <c r="BB7" s="24">
        <v>43.07</v>
      </c>
      <c r="BC7" s="24">
        <v>45.42</v>
      </c>
      <c r="BD7" s="24">
        <v>50.63</v>
      </c>
      <c r="BE7" s="24">
        <v>48.91</v>
      </c>
      <c r="BF7" s="24" t="s">
        <v>102</v>
      </c>
      <c r="BG7" s="24">
        <v>3995.69</v>
      </c>
      <c r="BH7" s="24">
        <v>3927.5</v>
      </c>
      <c r="BI7" s="24">
        <v>3798.21</v>
      </c>
      <c r="BJ7" s="24">
        <v>3627.66</v>
      </c>
      <c r="BK7" s="24" t="s">
        <v>102</v>
      </c>
      <c r="BL7" s="24">
        <v>1258.43</v>
      </c>
      <c r="BM7" s="24">
        <v>1163.75</v>
      </c>
      <c r="BN7" s="24">
        <v>1195.47</v>
      </c>
      <c r="BO7" s="24">
        <v>1168.69</v>
      </c>
      <c r="BP7" s="24">
        <v>1156.82</v>
      </c>
      <c r="BQ7" s="24" t="s">
        <v>102</v>
      </c>
      <c r="BR7" s="24">
        <v>38.409999999999997</v>
      </c>
      <c r="BS7" s="24">
        <v>88.12</v>
      </c>
      <c r="BT7" s="24">
        <v>85.16</v>
      </c>
      <c r="BU7" s="24">
        <v>86.36</v>
      </c>
      <c r="BV7" s="24" t="s">
        <v>102</v>
      </c>
      <c r="BW7" s="24">
        <v>73.36</v>
      </c>
      <c r="BX7" s="24">
        <v>72.599999999999994</v>
      </c>
      <c r="BY7" s="24">
        <v>69.430000000000007</v>
      </c>
      <c r="BZ7" s="24">
        <v>70.709999999999994</v>
      </c>
      <c r="CA7" s="24">
        <v>75.33</v>
      </c>
      <c r="CB7" s="24" t="s">
        <v>102</v>
      </c>
      <c r="CC7" s="24">
        <v>356.83</v>
      </c>
      <c r="CD7" s="24">
        <v>155.05000000000001</v>
      </c>
      <c r="CE7" s="24">
        <v>162.55000000000001</v>
      </c>
      <c r="CF7" s="24">
        <v>155.41</v>
      </c>
      <c r="CG7" s="24" t="s">
        <v>102</v>
      </c>
      <c r="CH7" s="24">
        <v>224.88</v>
      </c>
      <c r="CI7" s="24">
        <v>228.64</v>
      </c>
      <c r="CJ7" s="24">
        <v>239.46</v>
      </c>
      <c r="CK7" s="24">
        <v>233.15</v>
      </c>
      <c r="CL7" s="24">
        <v>215.73</v>
      </c>
      <c r="CM7" s="24" t="s">
        <v>102</v>
      </c>
      <c r="CN7" s="24" t="s">
        <v>102</v>
      </c>
      <c r="CO7" s="24" t="s">
        <v>102</v>
      </c>
      <c r="CP7" s="24" t="s">
        <v>102</v>
      </c>
      <c r="CQ7" s="24" t="s">
        <v>102</v>
      </c>
      <c r="CR7" s="24" t="s">
        <v>102</v>
      </c>
      <c r="CS7" s="24">
        <v>42.4</v>
      </c>
      <c r="CT7" s="24">
        <v>42.28</v>
      </c>
      <c r="CU7" s="24">
        <v>41.06</v>
      </c>
      <c r="CV7" s="24">
        <v>42.09</v>
      </c>
      <c r="CW7" s="24">
        <v>43.28</v>
      </c>
      <c r="CX7" s="24" t="s">
        <v>102</v>
      </c>
      <c r="CY7" s="24">
        <v>81.58</v>
      </c>
      <c r="CZ7" s="24">
        <v>81.62</v>
      </c>
      <c r="DA7" s="24">
        <v>82.27</v>
      </c>
      <c r="DB7" s="24">
        <v>84.17</v>
      </c>
      <c r="DC7" s="24" t="s">
        <v>102</v>
      </c>
      <c r="DD7" s="24">
        <v>84.19</v>
      </c>
      <c r="DE7" s="24">
        <v>84.34</v>
      </c>
      <c r="DF7" s="24">
        <v>84.34</v>
      </c>
      <c r="DG7" s="24">
        <v>84.73</v>
      </c>
      <c r="DH7" s="24">
        <v>86.21</v>
      </c>
      <c r="DI7" s="24" t="s">
        <v>102</v>
      </c>
      <c r="DJ7" s="24">
        <v>2.92</v>
      </c>
      <c r="DK7" s="24">
        <v>5.85</v>
      </c>
      <c r="DL7" s="24">
        <v>8.73</v>
      </c>
      <c r="DM7" s="24">
        <v>11.63</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2025-02-09T23:23:45Z</cp:lastPrinted>
  <dcterms:created xsi:type="dcterms:W3CDTF">2024-12-19T01:24:48Z</dcterms:created>
  <dcterms:modified xsi:type="dcterms:W3CDTF">2025-02-10T09:57:15Z</dcterms:modified>
  <cp:category/>
</cp:coreProperties>
</file>