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13_ncr:1_{FF47084F-696C-4C45-9F2C-4DDBA93F1231}" xr6:coauthVersionLast="47" xr6:coauthVersionMax="47" xr10:uidLastSave="{00000000-0000-0000-0000-000000000000}"/>
  <workbookProtection workbookAlgorithmName="SHA-512" workbookHashValue="frKPiuNZrxwuzC/pc3g+36SQrgVQqfiit+5KbgczdAiDCbE9d0Fj5CbnYUoBe/Wc9wCcy4/uFZMeSRzZJ20dbQ==" workbookSaltValue="XnejxTiITlMXjeVeZdCErg==" workbookSpinCount="100000" lockStructure="1"/>
  <bookViews>
    <workbookView xWindow="-1374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BB10" i="4"/>
  <c r="AT10" i="4"/>
  <c r="B10" i="4"/>
  <c r="BB8" i="4"/>
  <c r="AT8" i="4"/>
  <c r="AD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<sst xmlns="http://schemas.openxmlformats.org/spreadsheetml/2006/main" count="228" uniqueCount="112">
  <si>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</si>
  <si>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</si>
  <si>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</si>
  <si>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</si>
  <si>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</si>
  <si>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</si>
  <si>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</si>
  <si>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</si>
  <si>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</si>
  <si>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</si>
  <si>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</si>
  <si>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</si>
  <si>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</si>
  <si>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</si>
  <si>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</si>
  <si>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</si>
  <si>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</si>
  <si>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</si>
  <si>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</si>
  <si>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</si>
  <si>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</si>
  <si>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</si>
  <si>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</si>
  <si>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</si>
  <si>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</si>
  <si>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</si>
  <si>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</si>
  <si>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</si>
  <si>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</si>
  <si>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</si>
  <si>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</si>
  <si>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</si>
  <si>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</si>
  <si>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</si>
  <si>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</si>
  <si>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</si>
  <si>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</si>
  <si>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</si>
  <si>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</si>
  <si>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</si>
  <si>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</si>
  <si>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</si>
  <si>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</si>
  <si>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</si>
  <si>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</si>
  <si>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</si>
  <si>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</si>
  <si>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</si>
  <si>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</si>
  <si>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</si>
  <si>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</si>
  <si>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</si>
  <si>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</si>
  <si>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</si>
  <si>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</si>
  <si>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</si>
  <si>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</si>
  <si>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</si>
  <si>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</si>
  <si>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</si>
  <si>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</si>
  <si>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</si>
  <si>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</si>
  <si>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</si>
  <si>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</si>
  <si>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</si>
  <si>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</si>
  <si>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</si>
  <si>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</si>
  <si>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</si>
  <si>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</si>
  <si>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</si>
  <si>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</si>
  <si>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</si>
  <si>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</si>
  <si>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</si>
  <si>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</si>
  <si>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</si>
  <si>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</si>
  <si>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</si>
  <si>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</si>
  <si>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</si>
  <si>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</si>
  <si>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</si>
  <si>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</si>
  <si>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</si>
  <si>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</si>
  <si>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</si>
  <si>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</si>
  <si>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</si>
  <si>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</si>
  <si>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</si>
  <si>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</si>
  <si>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</si>
  <si>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</si>
  <si>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</si>
  <si>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</si>
  <si>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</si>
  <si>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</si>
  <si>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</si>
  <si>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</si>
  <si>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</si>
  <si>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</si>
  <si>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</si>
  <si>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</si>
  <si>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</si>
  <si>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</si>
  <si>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</si>
  <si>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</si>
  <si>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や流動比率などの指数については、全国平均を上回っており、概ね健全である。しかしながら施設利用率については、類似団体や全国平均より下回っていることが恒常化しているため、広域化・共同化の一環として、近隣への用水供給を踏まえた検討により、施設利用率の向上に務める必要があると考えている。また、有収率向上についても全国平均を下回っており、管路維持の観点からも漏水調査による修繕を継続的に図る必要がある。</t>
    <phoneticPr fontId="4"/>
  </si>
  <si>
    <t>本町水道事業において、配水管（本管・枝管）及び給水管は、公共下水道の整備に併せて布設替工事を実施したことから現時点では、老朽化は進んでいないが、今後耐用年数を越える管が出てくることから、更新（耐震管等）を計画的に行う必要がある。</t>
    <phoneticPr fontId="4"/>
  </si>
  <si>
    <t>現状本町水道事業の運営については安定しているように見えるが、今後の人口減少による給水収益の低下や光熱水費の高騰、管路の老朽化による更新費用の確保を考えると、営業利益の確保を行い将来投資のための資金を蓄えるとともに経営上の合理化（広域化等）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</si>
</sst>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5F-4E4F-9E94-BB9C4149C0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625F-4E4F-9E94-BB9C4149C0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36.29</c:v>
                </c:pt>
                <c:pt idx="1">
                  <c:v>38.33</c:v>
                </c:pt>
                <c:pt idx="2">
                  <c:v>41.93</c:v>
                </c:pt>
                <c:pt idx="3">
                  <c:v>39.19</c:v>
                </c:pt>
                <c:pt idx="4">
                  <c:v>37.869999999999997</c:v>
                </c:pt>
              </c:numCache>
            </c:numRef>
          </c:val>
          <c:extLst>
            <c:ext xmlns:c16="http://schemas.microsoft.com/office/drawing/2014/chart" uri="{C3380CC4-5D6E-409C-BE32-E72D297353CC}">
              <c16:uniqueId val="{00000000-2963-4398-8262-35CB666876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963-4398-8262-35CB666876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85.26</c:v>
                </c:pt>
                <c:pt idx="1">
                  <c:v>82.49</c:v>
                </c:pt>
                <c:pt idx="2">
                  <c:v>84.44</c:v>
                </c:pt>
                <c:pt idx="3">
                  <c:v>84.17</c:v>
                </c:pt>
                <c:pt idx="4">
                  <c:v>80.97</c:v>
                </c:pt>
              </c:numCache>
            </c:numRef>
          </c:val>
          <c:extLst>
            <c:ext xmlns:c16="http://schemas.microsoft.com/office/drawing/2014/chart" uri="{C3380CC4-5D6E-409C-BE32-E72D297353CC}">
              <c16:uniqueId val="{00000000-3853-4F3A-B11A-D1C93F1A5E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3853-4F3A-B11A-D1C93F1A5E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115.54</c:v>
                </c:pt>
                <c:pt idx="1">
                  <c:v>121.99</c:v>
                </c:pt>
                <c:pt idx="2">
                  <c:v>122.39</c:v>
                </c:pt>
                <c:pt idx="3">
                  <c:v>110</c:v>
                </c:pt>
                <c:pt idx="4">
                  <c:v>115.97</c:v>
                </c:pt>
              </c:numCache>
            </c:numRef>
          </c:val>
          <c:extLst>
            <c:ext xmlns:c16="http://schemas.microsoft.com/office/drawing/2014/chart" uri="{C3380CC4-5D6E-409C-BE32-E72D297353CC}">
              <c16:uniqueId val="{00000000-0548-4435-83DA-CE7C70C9F4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548-4435-83DA-CE7C70C9F4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52.24</c:v>
                </c:pt>
                <c:pt idx="1">
                  <c:v>54.34</c:v>
                </c:pt>
                <c:pt idx="2">
                  <c:v>56.32</c:v>
                </c:pt>
                <c:pt idx="3">
                  <c:v>58.17</c:v>
                </c:pt>
                <c:pt idx="4">
                  <c:v>59.99</c:v>
                </c:pt>
              </c:numCache>
            </c:numRef>
          </c:val>
          <c:extLst>
            <c:ext xmlns:c16="http://schemas.microsoft.com/office/drawing/2014/chart" uri="{C3380CC4-5D6E-409C-BE32-E72D297353CC}">
              <c16:uniqueId val="{00000000-B357-4B9D-AF57-7CB451AAA4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B357-4B9D-AF57-7CB451AAA4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0.78</c:v>
                </c:pt>
                <c:pt idx="1">
                  <c:v>0.79</c:v>
                </c:pt>
                <c:pt idx="2">
                  <c:v>0.79</c:v>
                </c:pt>
                <c:pt idx="3">
                  <c:v>0.79</c:v>
                </c:pt>
                <c:pt idx="4">
                  <c:v>0.79</c:v>
                </c:pt>
              </c:numCache>
            </c:numRef>
          </c:val>
          <c:extLst>
            <c:ext xmlns:c16="http://schemas.microsoft.com/office/drawing/2014/chart" uri="{C3380CC4-5D6E-409C-BE32-E72D297353CC}">
              <c16:uniqueId val="{00000000-68E1-4182-9D83-1DA66132BA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68E1-4182-9D83-1DA66132BA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65-47E8-A003-733642B649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A65-47E8-A003-733642B649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440.1</c:v>
                </c:pt>
                <c:pt idx="1">
                  <c:v>471.24</c:v>
                </c:pt>
                <c:pt idx="2">
                  <c:v>473.97</c:v>
                </c:pt>
                <c:pt idx="3">
                  <c:v>402.74</c:v>
                </c:pt>
                <c:pt idx="4">
                  <c:v>398.64</c:v>
                </c:pt>
              </c:numCache>
            </c:numRef>
          </c:val>
          <c:extLst>
            <c:ext xmlns:c16="http://schemas.microsoft.com/office/drawing/2014/chart" uri="{C3380CC4-5D6E-409C-BE32-E72D297353CC}">
              <c16:uniqueId val="{00000000-A3F7-41E2-8B6D-5CC5DA3F9B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A3F7-41E2-8B6D-5CC5DA3F9B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474.33</c:v>
                </c:pt>
                <c:pt idx="1">
                  <c:v>532.22</c:v>
                </c:pt>
                <c:pt idx="2">
                  <c:v>435.27</c:v>
                </c:pt>
                <c:pt idx="3">
                  <c:v>321.05</c:v>
                </c:pt>
                <c:pt idx="4">
                  <c:v>273.27</c:v>
                </c:pt>
              </c:numCache>
            </c:numRef>
          </c:val>
          <c:extLst>
            <c:ext xmlns:c16="http://schemas.microsoft.com/office/drawing/2014/chart" uri="{C3380CC4-5D6E-409C-BE32-E72D297353CC}">
              <c16:uniqueId val="{00000000-CF55-436D-8132-28861A63ED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CF55-436D-8132-28861A63ED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113.69</c:v>
                </c:pt>
                <c:pt idx="1">
                  <c:v>93.35</c:v>
                </c:pt>
                <c:pt idx="2">
                  <c:v>105.53</c:v>
                </c:pt>
                <c:pt idx="3">
                  <c:v>105.7</c:v>
                </c:pt>
                <c:pt idx="4">
                  <c:v>113.46</c:v>
                </c:pt>
              </c:numCache>
            </c:numRef>
          </c:val>
          <c:extLst>
            <c:ext xmlns:c16="http://schemas.microsoft.com/office/drawing/2014/chart" uri="{C3380CC4-5D6E-409C-BE32-E72D297353CC}">
              <c16:uniqueId val="{00000000-659A-42A1-B797-9D5CC848D8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659A-42A1-B797-9D5CC848D8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146.80000000000001</c:v>
                </c:pt>
                <c:pt idx="1">
                  <c:v>139.15</c:v>
                </c:pt>
                <c:pt idx="2">
                  <c:v>117.71</c:v>
                </c:pt>
                <c:pt idx="3">
                  <c:v>146.56</c:v>
                </c:pt>
                <c:pt idx="4">
                  <c:v>144.55000000000001</c:v>
                </c:pt>
              </c:numCache>
            </c:numRef>
          </c:val>
          <c:extLst>
            <c:ext xmlns:c16="http://schemas.microsoft.com/office/drawing/2014/chart" uri="{C3380CC4-5D6E-409C-BE32-E72D297353CC}">
              <c16:uniqueId val="{00000000-2721-4FA1-9EB4-E45932691A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721-4FA1-9EB4-E45932691A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Normal="100" workbookViewId="0">
      <selection activeCell="J1" sqref="J1"/>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滋賀県　甲良町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6511</v>
      </c>
      <c r="AM8" s="44"/>
      <c r="AN8" s="44"/>
      <c r="AO8" s="44"/>
      <c r="AP8" s="44"/>
      <c r="AQ8" s="44"/>
      <c r="AR8" s="44"/>
      <c r="AS8" s="44"/>
      <c r="AT8" s="45">
        <f>データ!$S$6</f>
        <v>13.63</v>
      </c>
      <c r="AU8" s="46"/>
      <c r="AV8" s="46"/>
      <c r="AW8" s="46"/>
      <c r="AX8" s="46"/>
      <c r="AY8" s="46"/>
      <c r="AZ8" s="46"/>
      <c r="BA8" s="46"/>
      <c r="BB8" s="47">
        <f>データ!$T$6</f>
        <v>477.7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81.06</v>
      </c>
      <c r="J10" s="46"/>
      <c r="K10" s="46"/>
      <c r="L10" s="46"/>
      <c r="M10" s="46"/>
      <c r="N10" s="46"/>
      <c r="O10" s="80"/>
      <c r="P10" s="47">
        <f>データ!$P$6</f>
        <v>100</v>
      </c>
      <c r="Q10" s="47"/>
      <c r="R10" s="47"/>
      <c r="S10" s="47"/>
      <c r="T10" s="47"/>
      <c r="U10" s="47"/>
      <c r="V10" s="47"/>
      <c r="W10" s="44">
        <f>データ!$Q$6</f>
        <v>3300</v>
      </c>
      <c r="X10" s="44"/>
      <c r="Y10" s="44"/>
      <c r="Z10" s="44"/>
      <c r="AA10" s="44"/>
      <c r="AB10" s="44"/>
      <c r="AC10" s="44"/>
      <c r="AD10" s="2"/>
      <c r="AE10" s="2"/>
      <c r="AF10" s="2"/>
      <c r="AG10" s="2"/>
      <c r="AH10" s="2"/>
      <c r="AI10" s="2"/>
      <c r="AJ10" s="2"/>
      <c r="AK10" s="2"/>
      <c r="AL10" s="44">
        <f>データ!$U$6</f>
        <v>6476</v>
      </c>
      <c r="AM10" s="44"/>
      <c r="AN10" s="44"/>
      <c r="AO10" s="44"/>
      <c r="AP10" s="44"/>
      <c r="AQ10" s="44"/>
      <c r="AR10" s="44"/>
      <c r="AS10" s="44"/>
      <c r="AT10" s="45">
        <f>データ!$V$6</f>
        <v>13.62</v>
      </c>
      <c r="AU10" s="46"/>
      <c r="AV10" s="46"/>
      <c r="AW10" s="46"/>
      <c r="AX10" s="46"/>
      <c r="AY10" s="46"/>
      <c r="AZ10" s="46"/>
      <c r="BA10" s="46"/>
      <c r="BB10" s="47">
        <f>データ!$W$6</f>
        <v>475.48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NI1drXUu0clhctUqbIPCGMmqIfMDtFjo2t04OPqOpIvUOnzTlzKBXpoiMwsF+5U68rKMc5oOCrzbcZ8xwuGnw==" saltValue="0qtXiX2emwLaGQaKKomo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254428</v>
      </c>
      <c r="D6" s="20">
        <f t="shared" si="3"/>
        <v>46</v>
      </c>
      <c r="E6" s="20">
        <f t="shared" si="3"/>
        <v>1</v>
      </c>
      <c r="F6" s="20">
        <f t="shared" si="3"/>
        <v>0</v>
      </c>
      <c r="G6" s="20">
        <f t="shared" si="3"/>
        <v>1</v>
      </c>
      <c r="H6" s="20" t="str">
        <f t="shared" si="3"/>
        <v>滋賀県　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81.06</v>
      </c>
      <c r="P6" s="21">
        <f t="shared" si="3"/>
        <v>100</v>
      </c>
      <c r="Q6" s="21">
        <f t="shared" si="3"/>
        <v>3300</v>
      </c>
      <c r="R6" s="21">
        <f t="shared" si="3"/>
        <v>6511</v>
      </c>
      <c r="S6" s="21">
        <f t="shared" si="3"/>
        <v>13.63</v>
      </c>
      <c r="T6" s="21">
        <f t="shared" si="3"/>
        <v>477.7</v>
      </c>
      <c r="U6" s="21">
        <f t="shared" si="3"/>
        <v>6476</v>
      </c>
      <c r="V6" s="21">
        <f t="shared" si="3"/>
        <v>13.62</v>
      </c>
      <c r="W6" s="21">
        <f t="shared" si="3"/>
        <v>475.48</v>
      </c>
      <c r="X6" s="22">
        <f>IF(X7="",NA(),X7)</f>
        <v>115.54</v>
      </c>
      <c r="Y6" s="22">
        <f t="shared" ref="Y6:AG6" si="4">IF(Y7="",NA(),Y7)</f>
        <v>121.99</v>
      </c>
      <c r="Z6" s="22">
        <f t="shared" si="4"/>
        <v>122.39</v>
      </c>
      <c r="AA6" s="22">
        <f t="shared" si="4"/>
        <v>110</v>
      </c>
      <c r="AB6" s="22">
        <f t="shared" si="4"/>
        <v>115.97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440.1</v>
      </c>
      <c r="AU6" s="22">
        <f t="shared" ref="AU6:BC6" si="6">IF(AU7="",NA(),AU7)</f>
        <v>471.24</v>
      </c>
      <c r="AV6" s="22">
        <f t="shared" si="6"/>
        <v>473.97</v>
      </c>
      <c r="AW6" s="22">
        <f t="shared" si="6"/>
        <v>402.74</v>
      </c>
      <c r="AX6" s="22">
        <f t="shared" si="6"/>
        <v>398.64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474.33</v>
      </c>
      <c r="BF6" s="22">
        <f t="shared" ref="BF6:BN6" si="7">IF(BF7="",NA(),BF7)</f>
        <v>532.22</v>
      </c>
      <c r="BG6" s="22">
        <f t="shared" si="7"/>
        <v>435.27</v>
      </c>
      <c r="BH6" s="22">
        <f t="shared" si="7"/>
        <v>321.05</v>
      </c>
      <c r="BI6" s="22">
        <f t="shared" si="7"/>
        <v>273.27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113.69</v>
      </c>
      <c r="BQ6" s="22">
        <f t="shared" ref="BQ6:BY6" si="8">IF(BQ7="",NA(),BQ7)</f>
        <v>93.35</v>
      </c>
      <c r="BR6" s="22">
        <f t="shared" si="8"/>
        <v>105.53</v>
      </c>
      <c r="BS6" s="22">
        <f t="shared" si="8"/>
        <v>105.7</v>
      </c>
      <c r="BT6" s="22">
        <f t="shared" si="8"/>
        <v>113.46</v>
      </c>
      <c r="BU6" s="22">
        <f t="shared" si="8"/>
        <v>87.11</v>
      </c>
      <c r="BV6" s="22">
        <f t="shared" si="8"/>
        <v>82.78</v>
      </c>
      <c r="BW6" s="22">
        <f t="shared" si="8"/>
        <v>84.82</v>
      </c>
      <c r="BX6" s="22">
        <f t="shared" si="8"/>
        <v>82.29</v>
      </c>
      <c r="BY6" s="22">
        <f t="shared" si="8"/>
        <v>84.16</v>
      </c>
      <c r="BZ6" s="21" t="str">
        <f>IF(BZ7="","",IF(BZ7="-","【-】","【"&amp;SUBSTITUTE(TEXT(BZ7,"#,##0.00"),"-","△")&amp;"】"))</f>
        <v>【97.82】</v>
      </c>
      <c r="CA6" s="22">
        <f>IF(CA7="",NA(),CA7)</f>
        <v>146.80000000000001</v>
      </c>
      <c r="CB6" s="22">
        <f t="shared" ref="CB6:CJ6" si="9">IF(CB7="",NA(),CB7)</f>
        <v>139.15</v>
      </c>
      <c r="CC6" s="22">
        <f t="shared" si="9"/>
        <v>117.71</v>
      </c>
      <c r="CD6" s="22">
        <f t="shared" si="9"/>
        <v>146.56</v>
      </c>
      <c r="CE6" s="22">
        <f t="shared" si="9"/>
        <v>144.55000000000001</v>
      </c>
      <c r="CF6" s="22">
        <f t="shared" si="9"/>
        <v>223.98</v>
      </c>
      <c r="CG6" s="22">
        <f t="shared" si="9"/>
        <v>225.09</v>
      </c>
      <c r="CH6" s="22">
        <f t="shared" si="9"/>
        <v>224.82</v>
      </c>
      <c r="CI6" s="22">
        <f t="shared" si="9"/>
        <v>230.85</v>
      </c>
      <c r="CJ6" s="22">
        <f t="shared" si="9"/>
        <v>230.21</v>
      </c>
      <c r="CK6" s="21" t="str">
        <f>IF(CK7="","",IF(CK7="-","【-】","【"&amp;SUBSTITUTE(TEXT(CK7,"#,##0.00"),"-","△")&amp;"】"))</f>
        <v>【177.56】</v>
      </c>
      <c r="CL6" s="22">
        <f>IF(CL7="",NA(),CL7)</f>
        <v>36.29</v>
      </c>
      <c r="CM6" s="22">
        <f t="shared" ref="CM6:CU6" si="10">IF(CM7="",NA(),CM7)</f>
        <v>38.33</v>
      </c>
      <c r="CN6" s="22">
        <f t="shared" si="10"/>
        <v>41.93</v>
      </c>
      <c r="CO6" s="22">
        <f t="shared" si="10"/>
        <v>39.19</v>
      </c>
      <c r="CP6" s="22">
        <f t="shared" si="10"/>
        <v>37.869999999999997</v>
      </c>
      <c r="CQ6" s="22">
        <f t="shared" si="10"/>
        <v>49.64</v>
      </c>
      <c r="CR6" s="22">
        <f t="shared" si="10"/>
        <v>49.38</v>
      </c>
      <c r="CS6" s="22">
        <f t="shared" si="10"/>
        <v>50.09</v>
      </c>
      <c r="CT6" s="22">
        <f t="shared" si="10"/>
        <v>50.1</v>
      </c>
      <c r="CU6" s="22">
        <f t="shared" si="10"/>
        <v>49.76</v>
      </c>
      <c r="CV6" s="21" t="str">
        <f>IF(CV7="","",IF(CV7="-","【-】","【"&amp;SUBSTITUTE(TEXT(CV7,"#,##0.00"),"-","△")&amp;"】"))</f>
        <v>【59.81】</v>
      </c>
      <c r="CW6" s="22">
        <f>IF(CW7="",NA(),CW7)</f>
        <v>85.26</v>
      </c>
      <c r="CX6" s="22">
        <f t="shared" ref="CX6:DF6" si="11">IF(CX7="",NA(),CX7)</f>
        <v>82.49</v>
      </c>
      <c r="CY6" s="22">
        <f t="shared" si="11"/>
        <v>84.44</v>
      </c>
      <c r="CZ6" s="22">
        <f t="shared" si="11"/>
        <v>84.17</v>
      </c>
      <c r="DA6" s="22">
        <f t="shared" si="11"/>
        <v>80.97</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52.24</v>
      </c>
      <c r="DI6" s="22">
        <f t="shared" ref="DI6:DQ6" si="12">IF(DI7="",NA(),DI7)</f>
        <v>54.34</v>
      </c>
      <c r="DJ6" s="22">
        <f t="shared" si="12"/>
        <v>56.32</v>
      </c>
      <c r="DK6" s="22">
        <f t="shared" si="12"/>
        <v>58.17</v>
      </c>
      <c r="DL6" s="22">
        <f t="shared" si="12"/>
        <v>59.99</v>
      </c>
      <c r="DM6" s="22">
        <f t="shared" si="12"/>
        <v>47.31</v>
      </c>
      <c r="DN6" s="22">
        <f t="shared" si="12"/>
        <v>47.5</v>
      </c>
      <c r="DO6" s="22">
        <f t="shared" si="12"/>
        <v>48.41</v>
      </c>
      <c r="DP6" s="22">
        <f t="shared" si="12"/>
        <v>50.02</v>
      </c>
      <c r="DQ6" s="22">
        <f t="shared" si="12"/>
        <v>51.38</v>
      </c>
      <c r="DR6" s="21" t="str">
        <f>IF(DR7="","",IF(DR7="-","【-】","【"&amp;SUBSTITUTE(TEXT(DR7,"#,##0.00"),"-","△")&amp;"】"))</f>
        <v>【52.02】</v>
      </c>
      <c r="DS6" s="22">
        <f>IF(DS7="",NA(),DS7)</f>
        <v>0.78</v>
      </c>
      <c r="DT6" s="22">
        <f t="shared" ref="DT6:EB6" si="13">IF(DT7="",NA(),DT7)</f>
        <v>0.79</v>
      </c>
      <c r="DU6" s="22">
        <f t="shared" si="13"/>
        <v>0.79</v>
      </c>
      <c r="DV6" s="22">
        <f t="shared" si="13"/>
        <v>0.79</v>
      </c>
      <c r="DW6" s="22">
        <f t="shared" si="13"/>
        <v>0.79</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254428</v>
      </c>
      <c r="D7" s="24">
        <v>46</v>
      </c>
      <c r="E7" s="24">
        <v>1</v>
      </c>
      <c r="F7" s="24">
        <v>0</v>
      </c>
      <c r="G7" s="24">
        <v>1</v>
      </c>
      <c r="H7" s="24" t="s">
        <v>93</v>
      </c>
      <c r="I7" s="24" t="s">
        <v>94</v>
      </c>
      <c r="J7" s="24" t="s">
        <v>95</v>
      </c>
      <c r="K7" s="24" t="s">
        <v>96</v>
      </c>
      <c r="L7" s="24" t="s">
        <v>97</v>
      </c>
      <c r="M7" s="24" t="s">
        <v>98</v>
      </c>
      <c r="N7" s="25" t="s">
        <v>99</v>
      </c>
      <c r="O7" s="25">
        <v>81.06</v>
      </c>
      <c r="P7" s="25">
        <v>100</v>
      </c>
      <c r="Q7" s="25">
        <v>3300</v>
      </c>
      <c r="R7" s="25">
        <v>6511</v>
      </c>
      <c r="S7" s="25">
        <v>13.63</v>
      </c>
      <c r="T7" s="25">
        <v>477.7</v>
      </c>
      <c r="U7" s="25">
        <v>6476</v>
      </c>
      <c r="V7" s="25">
        <v>13.62</v>
      </c>
      <c r="W7" s="25">
        <v>475.48</v>
      </c>
      <c r="X7" s="25">
        <v>115.54</v>
      </c>
      <c r="Y7" s="25">
        <v>121.99</v>
      </c>
      <c r="Z7" s="25">
        <v>122.39</v>
      </c>
      <c r="AA7" s="25">
        <v>110</v>
      </c>
      <c r="AB7" s="25">
        <v>115.97</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440.1</v>
      </c>
      <c r="AU7" s="25">
        <v>471.24</v>
      </c>
      <c r="AV7" s="25">
        <v>473.97</v>
      </c>
      <c r="AW7" s="25">
        <v>402.74</v>
      </c>
      <c r="AX7" s="25">
        <v>398.64</v>
      </c>
      <c r="AY7" s="25">
        <v>301.04000000000002</v>
      </c>
      <c r="AZ7" s="25">
        <v>305.08</v>
      </c>
      <c r="BA7" s="25">
        <v>305.33999999999997</v>
      </c>
      <c r="BB7" s="25">
        <v>310.01</v>
      </c>
      <c r="BC7" s="25">
        <v>311.12</v>
      </c>
      <c r="BD7" s="25">
        <v>243.36</v>
      </c>
      <c r="BE7" s="25">
        <v>474.33</v>
      </c>
      <c r="BF7" s="25">
        <v>532.22</v>
      </c>
      <c r="BG7" s="25">
        <v>435.27</v>
      </c>
      <c r="BH7" s="25">
        <v>321.05</v>
      </c>
      <c r="BI7" s="25">
        <v>273.27</v>
      </c>
      <c r="BJ7" s="25">
        <v>551.62</v>
      </c>
      <c r="BK7" s="25">
        <v>585.59</v>
      </c>
      <c r="BL7" s="25">
        <v>561.34</v>
      </c>
      <c r="BM7" s="25">
        <v>538.33000000000004</v>
      </c>
      <c r="BN7" s="25">
        <v>515.14</v>
      </c>
      <c r="BO7" s="25">
        <v>265.93</v>
      </c>
      <c r="BP7" s="25">
        <v>113.69</v>
      </c>
      <c r="BQ7" s="25">
        <v>93.35</v>
      </c>
      <c r="BR7" s="25">
        <v>105.53</v>
      </c>
      <c r="BS7" s="25">
        <v>105.7</v>
      </c>
      <c r="BT7" s="25">
        <v>113.46</v>
      </c>
      <c r="BU7" s="25">
        <v>87.11</v>
      </c>
      <c r="BV7" s="25">
        <v>82.78</v>
      </c>
      <c r="BW7" s="25">
        <v>84.82</v>
      </c>
      <c r="BX7" s="25">
        <v>82.29</v>
      </c>
      <c r="BY7" s="25">
        <v>84.16</v>
      </c>
      <c r="BZ7" s="25">
        <v>97.82</v>
      </c>
      <c r="CA7" s="25">
        <v>146.80000000000001</v>
      </c>
      <c r="CB7" s="25">
        <v>139.15</v>
      </c>
      <c r="CC7" s="25">
        <v>117.71</v>
      </c>
      <c r="CD7" s="25">
        <v>146.56</v>
      </c>
      <c r="CE7" s="25">
        <v>144.55000000000001</v>
      </c>
      <c r="CF7" s="25">
        <v>223.98</v>
      </c>
      <c r="CG7" s="25">
        <v>225.09</v>
      </c>
      <c r="CH7" s="25">
        <v>224.82</v>
      </c>
      <c r="CI7" s="25">
        <v>230.85</v>
      </c>
      <c r="CJ7" s="25">
        <v>230.21</v>
      </c>
      <c r="CK7" s="25">
        <v>177.56</v>
      </c>
      <c r="CL7" s="25">
        <v>36.29</v>
      </c>
      <c r="CM7" s="25">
        <v>38.33</v>
      </c>
      <c r="CN7" s="25">
        <v>41.93</v>
      </c>
      <c r="CO7" s="25">
        <v>39.19</v>
      </c>
      <c r="CP7" s="25">
        <v>37.869999999999997</v>
      </c>
      <c r="CQ7" s="25">
        <v>49.64</v>
      </c>
      <c r="CR7" s="25">
        <v>49.38</v>
      </c>
      <c r="CS7" s="25">
        <v>50.09</v>
      </c>
      <c r="CT7" s="25">
        <v>50.1</v>
      </c>
      <c r="CU7" s="25">
        <v>49.76</v>
      </c>
      <c r="CV7" s="25">
        <v>59.81</v>
      </c>
      <c r="CW7" s="25">
        <v>85.26</v>
      </c>
      <c r="CX7" s="25">
        <v>82.49</v>
      </c>
      <c r="CY7" s="25">
        <v>84.44</v>
      </c>
      <c r="CZ7" s="25">
        <v>84.17</v>
      </c>
      <c r="DA7" s="25">
        <v>80.97</v>
      </c>
      <c r="DB7" s="25">
        <v>78.09</v>
      </c>
      <c r="DC7" s="25">
        <v>78.010000000000005</v>
      </c>
      <c r="DD7" s="25">
        <v>77.599999999999994</v>
      </c>
      <c r="DE7" s="25">
        <v>77.3</v>
      </c>
      <c r="DF7" s="25">
        <v>76.64</v>
      </c>
      <c r="DG7" s="25">
        <v>89.42</v>
      </c>
      <c r="DH7" s="25">
        <v>52.24</v>
      </c>
      <c r="DI7" s="25">
        <v>54.34</v>
      </c>
      <c r="DJ7" s="25">
        <v>56.32</v>
      </c>
      <c r="DK7" s="25">
        <v>58.17</v>
      </c>
      <c r="DL7" s="25">
        <v>59.99</v>
      </c>
      <c r="DM7" s="25">
        <v>47.31</v>
      </c>
      <c r="DN7" s="25">
        <v>47.5</v>
      </c>
      <c r="DO7" s="25">
        <v>48.41</v>
      </c>
      <c r="DP7" s="25">
        <v>50.02</v>
      </c>
      <c r="DQ7" s="25">
        <v>51.38</v>
      </c>
      <c r="DR7" s="25">
        <v>52.02</v>
      </c>
      <c r="DS7" s="25">
        <v>0.78</v>
      </c>
      <c r="DT7" s="25">
        <v>0.79</v>
      </c>
      <c r="DU7" s="25">
        <v>0.79</v>
      </c>
      <c r="DV7" s="25">
        <v>0.79</v>
      </c>
      <c r="DW7" s="25">
        <v>0.79</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2025-02-28T00:54:26Z</cp:lastPrinted>
  <dcterms:created xsi:type="dcterms:W3CDTF">2025-01-24T06:51:20Z</dcterms:created>
  <dcterms:modified xsi:type="dcterms:W3CDTF">2025-02-28T00:54:32Z</dcterms:modified>
  <cp:category/>
</cp:coreProperties>
</file>