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ibun1\部門フォルダ\10 上下水道課\水道\R6年度\各種調査\【2.13（木）期限】公営企業に係る経営比較分析表（令和５年度決算）の分析等について\"/>
    </mc:Choice>
  </mc:AlternateContent>
  <xr:revisionPtr revIDLastSave="0" documentId="13_ncr:1_{8045A3F2-F089-4382-B612-7ACA47CF7334}" xr6:coauthVersionLast="47" xr6:coauthVersionMax="47" xr10:uidLastSave="{00000000-0000-0000-0000-000000000000}"/>
  <workbookProtection workbookAlgorithmName="SHA-512" workbookHashValue="So4ymED7dqqp4blnUk8Jpi/s7+pb0L2SOldM3FIGwwdUv9FROSo3BQCLdh8aA50RDYwdWksu+GdwzDLXp3kHgg==" workbookSaltValue="h3HumZnP12ZC7mDQUSmDP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<sst xmlns="http://schemas.openxmlformats.org/spreadsheetml/2006/main" count="257" uniqueCount="116">
  <si>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</si>
  <si>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</si>
  <si>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</si>
  <si>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</si>
  <si>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</si>
  <si>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</si>
  <si>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</si>
  <si>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</si>
  <si>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</si>
  <si>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</si>
  <si>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</si>
  <si>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</si>
  <si>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</si>
  <si>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</si>
  <si>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</si>
  <si>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</si>
  <si>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</si>
  <si>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</si>
  <si>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</si>
  <si>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</si>
  <si>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</si>
  <si>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</si>
  <si>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</si>
  <si>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</si>
  <si>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</si>
  <si>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</si>
  <si>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</si>
  <si>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</si>
  <si>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</si>
  <si>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</si>
  <si>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</si>
  <si>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</si>
  <si>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</si>
  <si>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</si>
  <si>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</si>
  <si>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</si>
  <si>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</si>
  <si>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</si>
  <si>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</si>
  <si>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</si>
  <si>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</si>
  <si>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</si>
  <si>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</si>
  <si>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</si>
  <si>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</si>
  <si>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</si>
  <si>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</si>
  <si>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</si>
  <si>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</si>
  <si>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</si>
  <si>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</si>
  <si>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</si>
  <si>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</si>
  <si>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</si>
  <si>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</si>
  <si>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</si>
  <si>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</si>
  <si>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</si>
  <si>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</si>
  <si>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</si>
  <si>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</si>
  <si>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</si>
  <si>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</si>
  <si>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</si>
  <si>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</si>
  <si>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</si>
  <si>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</si>
  <si>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</si>
  <si>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</si>
  <si>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</si>
  <si>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</si>
  <si>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</si>
  <si>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</si>
  <si>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</si>
  <si>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</si>
  <si>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</si>
  <si>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</si>
  <si>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</si>
  <si>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</si>
  <si>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</si>
  <si>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</si>
  <si>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</si>
  <si>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</si>
  <si>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</si>
  <si>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</si>
  <si>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</si>
  <si>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</si>
  <si>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</si>
  <si>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</si>
  <si>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</si>
  <si>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</si>
  <si>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</si>
  <si>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</si>
  <si>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</si>
  <si>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</si>
  <si>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</si>
  <si>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</si>
  <si>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</si>
  <si>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</si>
  <si>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</si>
  <si>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</si>
  <si>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</si>
  <si>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</si>
  <si>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</si>
  <si>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</si>
  <si>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</si>
  <si>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</si>
  <si>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</si>
  <si>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</si>
  <si>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</si>
  <si>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</si>
  <si>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</si>
  <si>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</si>
  <si>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面においては、繰入基準に基づく一般会計からの繰入を行っており、経常収支比率、経費回収率ともに基準となる100％を上回り黒字経営となっているが、流動比率の減少が顕著であり、健全な経営状態が維持できているとは言い難い。
平成３年度以降に布設開始したことから耐用年数を経過した管渠はない。今後、更新等に多額の費用が発生する見込があることから、中長期的な計画に則り財源を確保していくために、料金の値上げを含めキャッシュの確保に努める必要がある。　　　</t>
    <rPh sb="0" eb="2">
      <t>ケイエイ</t>
    </rPh>
    <rPh sb="2" eb="3">
      <t>メン</t>
    </rPh>
    <rPh sb="27" eb="28">
      <t>オコナ</t>
    </rPh>
    <rPh sb="59" eb="60">
      <t>マワ</t>
    </rPh>
    <rPh sb="61" eb="63">
      <t>クロジ</t>
    </rPh>
    <rPh sb="63" eb="65">
      <t>ケイエイ</t>
    </rPh>
    <rPh sb="78" eb="80">
      <t>ゲンショウ</t>
    </rPh>
    <rPh sb="81" eb="83">
      <t>ケンチョ</t>
    </rPh>
    <rPh sb="87" eb="89">
      <t>ケンゼン</t>
    </rPh>
    <rPh sb="90" eb="94">
      <t>ケイエイジョウタイ</t>
    </rPh>
    <rPh sb="95" eb="97">
      <t>イジ</t>
    </rPh>
    <rPh sb="104" eb="105">
      <t>イ</t>
    </rPh>
    <rPh sb="106" eb="107">
      <t>ガタ</t>
    </rPh>
    <rPh sb="110" eb="112">
      <t>ヘイセイ</t>
    </rPh>
    <rPh sb="113" eb="114">
      <t>ネン</t>
    </rPh>
    <rPh sb="114" eb="115">
      <t>ド</t>
    </rPh>
    <rPh sb="115" eb="117">
      <t>イコウ</t>
    </rPh>
    <rPh sb="118" eb="120">
      <t>フセツ</t>
    </rPh>
    <rPh sb="120" eb="122">
      <t>カイシ</t>
    </rPh>
    <rPh sb="128" eb="130">
      <t>タイヨウ</t>
    </rPh>
    <rPh sb="130" eb="132">
      <t>ネンスウ</t>
    </rPh>
    <rPh sb="133" eb="135">
      <t>ケイカ</t>
    </rPh>
    <rPh sb="137" eb="139">
      <t>カンキョ</t>
    </rPh>
    <rPh sb="143" eb="145">
      <t>コンゴ</t>
    </rPh>
    <rPh sb="146" eb="148">
      <t>コウシン</t>
    </rPh>
    <rPh sb="148" eb="149">
      <t>トウ</t>
    </rPh>
    <rPh sb="150" eb="152">
      <t>タガク</t>
    </rPh>
    <rPh sb="153" eb="155">
      <t>ヒヨウ</t>
    </rPh>
    <rPh sb="156" eb="158">
      <t>ハッセイ</t>
    </rPh>
    <rPh sb="160" eb="162">
      <t>ミコ</t>
    </rPh>
    <rPh sb="170" eb="174">
      <t>チュウチョウキテキ</t>
    </rPh>
    <rPh sb="175" eb="177">
      <t>ケイカク</t>
    </rPh>
    <rPh sb="178" eb="179">
      <t>ノット</t>
    </rPh>
    <rPh sb="180" eb="182">
      <t>ザイゲン</t>
    </rPh>
    <rPh sb="183" eb="185">
      <t>カクホ</t>
    </rPh>
    <rPh sb="193" eb="195">
      <t>リョウキン</t>
    </rPh>
    <rPh sb="196" eb="198">
      <t>ネア</t>
    </rPh>
    <rPh sb="200" eb="201">
      <t>フク</t>
    </rPh>
    <rPh sb="208" eb="210">
      <t>カクホ</t>
    </rPh>
    <rPh sb="211" eb="212">
      <t>ツト</t>
    </rPh>
    <rPh sb="214" eb="216">
      <t>ヒツヨウ</t>
    </rPh>
    <phoneticPr fontId="4"/>
  </si>
  <si>
    <t>経常収支比率は、 経常収入が横ばいで、経常費用が増加したため4.29ポイント減少した。                      　　累積欠損金比率は、欠損金が生じていないため、引き続き0.00で推移している。　　　　　　　　　　　　　　　流動比率は、現金の減少による流動資産の減少、年度末に完了した業務が多く未払金が増加したことから11.96ポイント減少した。           　　　　　　　　　　企業債残高対事業規模比率は、償還が進んだことにより26.02ポイント減少している。流動比率が毎年減少していることから新規借入を慎重に行っており、全国平均や類似団体平均値と比較して比率が低くなっている。　　　　　　　　　　　　　経費回収率は、汚水処理原価が1.82円減少したことから0.8ポイント増加した。　　　　　　　　　　　　　　施設利用率は、流域下水道にて処理を行っているため処理場を有しておらず、該当数値がない。　　　　　　　　　　　　　　　　　　　　水洗化率は、洗化人口が微増し、区域内人口が微減となったため0.88ポイント増加した。</t>
    <rPh sb="0" eb="6">
      <t>ケイジョウシュウシヒリツ</t>
    </rPh>
    <rPh sb="24" eb="26">
      <t>ゾウカ</t>
    </rPh>
    <rPh sb="38" eb="40">
      <t>ゲンショウ</t>
    </rPh>
    <rPh sb="69" eb="76">
      <t>ルイジダンタイヘイキンチヒリツ</t>
    </rPh>
    <rPh sb="108" eb="110">
      <t>ショウカン</t>
    </rPh>
    <rPh sb="111" eb="112">
      <t>スス</t>
    </rPh>
    <rPh sb="117" eb="121">
      <t>キュウスイシュウエキ</t>
    </rPh>
    <rPh sb="122" eb="124">
      <t>ゲンショウ</t>
    </rPh>
    <rPh sb="208" eb="212">
      <t>ジギョウキボ</t>
    </rPh>
    <rPh sb="243" eb="247">
      <t>リュウドウヒリツ</t>
    </rPh>
    <rPh sb="248" eb="250">
      <t>マイトシ</t>
    </rPh>
    <rPh sb="250" eb="252">
      <t>ゲンショウ</t>
    </rPh>
    <rPh sb="320" eb="322">
      <t>ウワマワ</t>
    </rPh>
    <rPh sb="322" eb="326">
      <t>オスイショリ</t>
    </rPh>
    <rPh sb="333" eb="334">
      <t>エン</t>
    </rPh>
    <rPh sb="334" eb="336">
      <t>ゲンショウ</t>
    </rPh>
    <rPh sb="349" eb="351">
      <t>ゾウカ</t>
    </rPh>
    <rPh sb="375" eb="380">
      <t>リュウイキゲスイドウ</t>
    </rPh>
    <rPh sb="382" eb="384">
      <t>ショリ</t>
    </rPh>
    <rPh sb="385" eb="386">
      <t>オコナ</t>
    </rPh>
    <rPh sb="392" eb="395">
      <t>ショリジョウ</t>
    </rPh>
    <rPh sb="396" eb="397">
      <t>ユウ</t>
    </rPh>
    <rPh sb="403" eb="407">
      <t>ガイトウスウチ</t>
    </rPh>
    <rPh sb="431" eb="434">
      <t>スイセンカ</t>
    </rPh>
    <phoneticPr fontId="4"/>
  </si>
  <si>
    <t>有形固定資産減価償却率は3.21ポイント増加している。また、耐用年数を経過している管渠がないため管渠老朽化率は0.00%となっている。
管渠改善率は資金計画等の観点から後年度に実施することとしたため0.00%となった。</t>
    <rPh sb="0" eb="2">
      <t>ユウケイ</t>
    </rPh>
    <rPh sb="2" eb="4">
      <t>コテイ</t>
    </rPh>
    <rPh sb="4" eb="6">
      <t>シサン</t>
    </rPh>
    <rPh sb="6" eb="8">
      <t>ゲンカ</t>
    </rPh>
    <rPh sb="8" eb="10">
      <t>ショウキャク</t>
    </rPh>
    <rPh sb="10" eb="11">
      <t>リツ</t>
    </rPh>
    <rPh sb="20" eb="22">
      <t>ゾウカ</t>
    </rPh>
    <rPh sb="30" eb="32">
      <t>タイヨウ</t>
    </rPh>
    <rPh sb="32" eb="34">
      <t>ネンスウ</t>
    </rPh>
    <rPh sb="35" eb="37">
      <t>ケイカ</t>
    </rPh>
    <rPh sb="41" eb="43">
      <t>カンキョ</t>
    </rPh>
    <rPh sb="48" eb="50">
      <t>カンキョ</t>
    </rPh>
    <rPh sb="50" eb="53">
      <t>ロウキュウカ</t>
    </rPh>
    <rPh sb="53" eb="54">
      <t>リツ</t>
    </rPh>
    <rPh sb="68" eb="70">
      <t>カンキョ</t>
    </rPh>
    <rPh sb="70" eb="72">
      <t>カイゼン</t>
    </rPh>
    <rPh sb="72" eb="73">
      <t>リツ</t>
    </rPh>
    <rPh sb="74" eb="78">
      <t>シキンケイカク</t>
    </rPh>
    <rPh sb="78" eb="79">
      <t>トウ</t>
    </rPh>
    <rPh sb="80" eb="82">
      <t>カンテン</t>
    </rPh>
    <rPh sb="84" eb="86">
      <t>コウネン</t>
    </rPh>
    <rPh sb="86" eb="87">
      <t>ド</t>
    </rPh>
    <rPh sb="88" eb="9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</si>
</sst>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93-4147-B4CF-CF384078BB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C993-4147-B4CF-CF384078BB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3-4FE9-BDB1-DE1FFCD8F9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26D3-4FE9-BDB1-DE1FFCD8F9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91.03</c:v>
                </c:pt>
                <c:pt idx="2">
                  <c:v>93.23</c:v>
                </c:pt>
                <c:pt idx="3">
                  <c:v>93.64</c:v>
                </c:pt>
                <c:pt idx="4">
                  <c:v>94.52</c:v>
                </c:pt>
              </c:numCache>
            </c:numRef>
          </c:val>
          <c:extLst>
            <c:ext xmlns:c16="http://schemas.microsoft.com/office/drawing/2014/chart" uri="{C3380CC4-5D6E-409C-BE32-E72D297353CC}">
              <c16:uniqueId val="{00000000-B5B0-46B5-8304-6313D487C5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B5B0-46B5-8304-6313D487C5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103.36</c:v>
                </c:pt>
                <c:pt idx="2">
                  <c:v>106.65</c:v>
                </c:pt>
                <c:pt idx="3">
                  <c:v>107.58</c:v>
                </c:pt>
                <c:pt idx="4">
                  <c:v>103.29</c:v>
                </c:pt>
              </c:numCache>
            </c:numRef>
          </c:val>
          <c:extLst>
            <c:ext xmlns:c16="http://schemas.microsoft.com/office/drawing/2014/chart" uri="{C3380CC4-5D6E-409C-BE32-E72D297353CC}">
              <c16:uniqueId val="{00000000-B4ED-4D04-9F8D-1E108B87B4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4ED-4D04-9F8D-1E108B87B4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3.45</c:v>
                </c:pt>
                <c:pt idx="2">
                  <c:v>6.1</c:v>
                </c:pt>
                <c:pt idx="3">
                  <c:v>9.2799999999999994</c:v>
                </c:pt>
                <c:pt idx="4">
                  <c:v>12.49</c:v>
                </c:pt>
              </c:numCache>
            </c:numRef>
          </c:val>
          <c:extLst>
            <c:ext xmlns:c16="http://schemas.microsoft.com/office/drawing/2014/chart" uri="{C3380CC4-5D6E-409C-BE32-E72D297353CC}">
              <c16:uniqueId val="{00000000-AA84-4B4C-A0A5-7DEA8B0BC4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AA84-4B4C-A0A5-7DEA8B0BC4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3E2-4F61-A024-77938A2662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B3E2-4F61-A024-77938A2662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6B-4270-A864-29623828BD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636B-4270-A864-29623828BD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104.5</c:v>
                </c:pt>
                <c:pt idx="2">
                  <c:v>88.88</c:v>
                </c:pt>
                <c:pt idx="3">
                  <c:v>78.72</c:v>
                </c:pt>
                <c:pt idx="4">
                  <c:v>66.760000000000005</c:v>
                </c:pt>
              </c:numCache>
            </c:numRef>
          </c:val>
          <c:extLst>
            <c:ext xmlns:c16="http://schemas.microsoft.com/office/drawing/2014/chart" uri="{C3380CC4-5D6E-409C-BE32-E72D297353CC}">
              <c16:uniqueId val="{00000000-F9D0-4FC0-933D-62975273C0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F9D0-4FC0-933D-62975273C0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755.84</c:v>
                </c:pt>
                <c:pt idx="2">
                  <c:v>692.01</c:v>
                </c:pt>
                <c:pt idx="3">
                  <c:v>631.14</c:v>
                </c:pt>
                <c:pt idx="4">
                  <c:v>605.12</c:v>
                </c:pt>
              </c:numCache>
            </c:numRef>
          </c:val>
          <c:extLst>
            <c:ext xmlns:c16="http://schemas.microsoft.com/office/drawing/2014/chart" uri="{C3380CC4-5D6E-409C-BE32-E72D297353CC}">
              <c16:uniqueId val="{00000000-05C9-456B-9E20-945D5A51B9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5C9-456B-9E20-945D5A51B9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94.39</c:v>
                </c:pt>
                <c:pt idx="2">
                  <c:v>110.92</c:v>
                </c:pt>
                <c:pt idx="3">
                  <c:v>141.22999999999999</c:v>
                </c:pt>
                <c:pt idx="4">
                  <c:v>142.03</c:v>
                </c:pt>
              </c:numCache>
            </c:numRef>
          </c:val>
          <c:extLst>
            <c:ext xmlns:c16="http://schemas.microsoft.com/office/drawing/2014/chart" uri="{C3380CC4-5D6E-409C-BE32-E72D297353CC}">
              <c16:uniqueId val="{00000000-3047-4D84-886C-821C59B748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047-4D84-886C-821C59B748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153.03</c:v>
                </c:pt>
                <c:pt idx="2">
                  <c:v>130.63</c:v>
                </c:pt>
                <c:pt idx="3">
                  <c:v>103.09</c:v>
                </c:pt>
                <c:pt idx="4">
                  <c:v>101.27</c:v>
                </c:pt>
              </c:numCache>
            </c:numRef>
          </c:val>
          <c:extLst>
            <c:ext xmlns:c16="http://schemas.microsoft.com/office/drawing/2014/chart" uri="{C3380CC4-5D6E-409C-BE32-E72D297353CC}">
              <c16:uniqueId val="{00000000-9A9A-4D10-95F6-901452FCC2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9A9A-4D10-95F6-901452FCC2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election activeCell="CN27" sqref="CN2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豊郷町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7196</v>
      </c>
      <c r="AM8" s="36"/>
      <c r="AN8" s="36"/>
      <c r="AO8" s="36"/>
      <c r="AP8" s="36"/>
      <c r="AQ8" s="36"/>
      <c r="AR8" s="36"/>
      <c r="AS8" s="36"/>
      <c r="AT8" s="37">
        <f>データ!T6</f>
        <v>7.8</v>
      </c>
      <c r="AU8" s="37"/>
      <c r="AV8" s="37"/>
      <c r="AW8" s="37"/>
      <c r="AX8" s="37"/>
      <c r="AY8" s="37"/>
      <c r="AZ8" s="37"/>
      <c r="BA8" s="37"/>
      <c r="BB8" s="37">
        <f>データ!U6</f>
        <v>922.56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74.069999999999993</v>
      </c>
      <c r="J10" s="37"/>
      <c r="K10" s="37"/>
      <c r="L10" s="37"/>
      <c r="M10" s="37"/>
      <c r="N10" s="37"/>
      <c r="O10" s="37"/>
      <c r="P10" s="37">
        <f>データ!P6</f>
        <v>99.99</v>
      </c>
      <c r="Q10" s="37"/>
      <c r="R10" s="37"/>
      <c r="S10" s="37"/>
      <c r="T10" s="37"/>
      <c r="U10" s="37"/>
      <c r="V10" s="37"/>
      <c r="W10" s="37">
        <f>データ!Q6</f>
        <v>84.7</v>
      </c>
      <c r="X10" s="37"/>
      <c r="Y10" s="37"/>
      <c r="Z10" s="37"/>
      <c r="AA10" s="37"/>
      <c r="AB10" s="37"/>
      <c r="AC10" s="37"/>
      <c r="AD10" s="36">
        <f>データ!R6</f>
        <v>2750</v>
      </c>
      <c r="AE10" s="36"/>
      <c r="AF10" s="36"/>
      <c r="AG10" s="36"/>
      <c r="AH10" s="36"/>
      <c r="AI10" s="36"/>
      <c r="AJ10" s="36"/>
      <c r="AK10" s="2"/>
      <c r="AL10" s="36">
        <f>データ!V6</f>
        <v>7138</v>
      </c>
      <c r="AM10" s="36"/>
      <c r="AN10" s="36"/>
      <c r="AO10" s="36"/>
      <c r="AP10" s="36"/>
      <c r="AQ10" s="36"/>
      <c r="AR10" s="36"/>
      <c r="AS10" s="36"/>
      <c r="AT10" s="37">
        <f>データ!W6</f>
        <v>3.73</v>
      </c>
      <c r="AU10" s="37"/>
      <c r="AV10" s="37"/>
      <c r="AW10" s="37"/>
      <c r="AX10" s="37"/>
      <c r="AY10" s="37"/>
      <c r="AZ10" s="37"/>
      <c r="BA10" s="37"/>
      <c r="BB10" s="37">
        <f>データ!X6</f>
        <v>1913.67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6khv2lMVfIVE4coOhfpMwZK5oyKF9v3bP3uM+JraI/C40/GGGgPsuzJP3NHoIThtaU+0nWJ4gfYwXDEWVlEvWg==" saltValue="QeWAxEFCZ6YJPziPPiIF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254410</v>
      </c>
      <c r="D6" s="19">
        <f t="shared" si="3"/>
        <v>46</v>
      </c>
      <c r="E6" s="19">
        <f t="shared" si="3"/>
        <v>17</v>
      </c>
      <c r="F6" s="19">
        <f t="shared" si="3"/>
        <v>4</v>
      </c>
      <c r="G6" s="19">
        <f t="shared" si="3"/>
        <v>0</v>
      </c>
      <c r="H6" s="19" t="str">
        <f t="shared" si="3"/>
        <v>滋賀県　豊郷町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74.069999999999993</v>
      </c>
      <c r="P6" s="20">
        <f t="shared" si="3"/>
        <v>99.99</v>
      </c>
      <c r="Q6" s="20">
        <f t="shared" si="3"/>
        <v>84.7</v>
      </c>
      <c r="R6" s="20">
        <f t="shared" si="3"/>
        <v>2750</v>
      </c>
      <c r="S6" s="20">
        <f t="shared" si="3"/>
        <v>7196</v>
      </c>
      <c r="T6" s="20">
        <f t="shared" si="3"/>
        <v>7.8</v>
      </c>
      <c r="U6" s="20">
        <f t="shared" si="3"/>
        <v>922.56</v>
      </c>
      <c r="V6" s="20">
        <f t="shared" si="3"/>
        <v>7138</v>
      </c>
      <c r="W6" s="20">
        <f t="shared" si="3"/>
        <v>3.73</v>
      </c>
      <c r="X6" s="20">
        <f t="shared" si="3"/>
        <v>1913.67</v>
      </c>
      <c r="Y6" s="21" t="str">
        <f>IF(Y7="",NA(),Y7)</f>
        <v>-</v>
      </c>
      <c r="Z6" s="21">
        <f t="shared" ref="Z6:AH6" si="4">IF(Z7="",NA(),Z7)</f>
        <v>103.36</v>
      </c>
      <c r="AA6" s="21">
        <f t="shared" si="4"/>
        <v>106.65</v>
      </c>
      <c r="AB6" s="21">
        <f t="shared" si="4"/>
        <v>107.58</v>
      </c>
      <c r="AC6" s="21">
        <f t="shared" si="4"/>
        <v>103.29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104.5</v>
      </c>
      <c r="AW6" s="21">
        <f t="shared" si="6"/>
        <v>88.88</v>
      </c>
      <c r="AX6" s="21">
        <f t="shared" si="6"/>
        <v>78.72</v>
      </c>
      <c r="AY6" s="21">
        <f t="shared" si="6"/>
        <v>66.760000000000005</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755.84</v>
      </c>
      <c r="BH6" s="21">
        <f t="shared" si="7"/>
        <v>692.01</v>
      </c>
      <c r="BI6" s="21">
        <f t="shared" si="7"/>
        <v>631.14</v>
      </c>
      <c r="BJ6" s="21">
        <f t="shared" si="7"/>
        <v>605.12</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94.39</v>
      </c>
      <c r="BS6" s="21">
        <f t="shared" si="8"/>
        <v>110.92</v>
      </c>
      <c r="BT6" s="21">
        <f t="shared" si="8"/>
        <v>141.22999999999999</v>
      </c>
      <c r="BU6" s="21">
        <f t="shared" si="8"/>
        <v>142.03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153.03</v>
      </c>
      <c r="CD6" s="21">
        <f t="shared" si="9"/>
        <v>130.63</v>
      </c>
      <c r="CE6" s="21">
        <f t="shared" si="9"/>
        <v>103.09</v>
      </c>
      <c r="CF6" s="21">
        <f t="shared" si="9"/>
        <v>101.27</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91.03</v>
      </c>
      <c r="CZ6" s="21">
        <f t="shared" si="11"/>
        <v>93.23</v>
      </c>
      <c r="DA6" s="21">
        <f t="shared" si="11"/>
        <v>93.64</v>
      </c>
      <c r="DB6" s="21">
        <f t="shared" si="11"/>
        <v>94.52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3.45</v>
      </c>
      <c r="DK6" s="21">
        <f t="shared" si="12"/>
        <v>6.1</v>
      </c>
      <c r="DL6" s="21">
        <f t="shared" si="12"/>
        <v>9.2799999999999994</v>
      </c>
      <c r="DM6" s="21">
        <f t="shared" si="12"/>
        <v>12.49</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0.03</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254410</v>
      </c>
      <c r="D7" s="23">
        <v>46</v>
      </c>
      <c r="E7" s="23">
        <v>17</v>
      </c>
      <c r="F7" s="23">
        <v>4</v>
      </c>
      <c r="G7" s="23">
        <v>0</v>
      </c>
      <c r="H7" s="23" t="s">
        <v>96</v>
      </c>
      <c r="I7" s="23" t="s">
        <v>97</v>
      </c>
      <c r="J7" s="23" t="s">
        <v>98</v>
      </c>
      <c r="K7" s="23" t="s">
        <v>99</v>
      </c>
      <c r="L7" s="23" t="s">
        <v>100</v>
      </c>
      <c r="M7" s="23" t="s">
        <v>101</v>
      </c>
      <c r="N7" s="24" t="s">
        <v>102</v>
      </c>
      <c r="O7" s="24">
        <v>74.069999999999993</v>
      </c>
      <c r="P7" s="24">
        <v>99.99</v>
      </c>
      <c r="Q7" s="24">
        <v>84.7</v>
      </c>
      <c r="R7" s="24">
        <v>2750</v>
      </c>
      <c r="S7" s="24">
        <v>7196</v>
      </c>
      <c r="T7" s="24">
        <v>7.8</v>
      </c>
      <c r="U7" s="24">
        <v>922.56</v>
      </c>
      <c r="V7" s="24">
        <v>7138</v>
      </c>
      <c r="W7" s="24">
        <v>3.73</v>
      </c>
      <c r="X7" s="24">
        <v>1913.67</v>
      </c>
      <c r="Y7" s="24" t="s">
        <v>102</v>
      </c>
      <c r="Z7" s="24">
        <v>103.36</v>
      </c>
      <c r="AA7" s="24">
        <v>106.65</v>
      </c>
      <c r="AB7" s="24">
        <v>107.58</v>
      </c>
      <c r="AC7" s="24">
        <v>103.29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104.5</v>
      </c>
      <c r="AW7" s="24">
        <v>88.88</v>
      </c>
      <c r="AX7" s="24">
        <v>78.72</v>
      </c>
      <c r="AY7" s="24">
        <v>66.760000000000005</v>
      </c>
      <c r="AZ7" s="24" t="s">
        <v>102</v>
      </c>
      <c r="BA7" s="24">
        <v>44.24</v>
      </c>
      <c r="BB7" s="24">
        <v>43.07</v>
      </c>
      <c r="BC7" s="24">
        <v>45.42</v>
      </c>
      <c r="BD7" s="24">
        <v>50.63</v>
      </c>
      <c r="BE7" s="24">
        <v>48.91</v>
      </c>
      <c r="BF7" s="24" t="s">
        <v>102</v>
      </c>
      <c r="BG7" s="24">
        <v>755.84</v>
      </c>
      <c r="BH7" s="24">
        <v>692.01</v>
      </c>
      <c r="BI7" s="24">
        <v>631.14</v>
      </c>
      <c r="BJ7" s="24">
        <v>605.12</v>
      </c>
      <c r="BK7" s="24" t="s">
        <v>102</v>
      </c>
      <c r="BL7" s="24">
        <v>1258.43</v>
      </c>
      <c r="BM7" s="24">
        <v>1163.75</v>
      </c>
      <c r="BN7" s="24">
        <v>1195.47</v>
      </c>
      <c r="BO7" s="24">
        <v>1168.69</v>
      </c>
      <c r="BP7" s="24">
        <v>1156.82</v>
      </c>
      <c r="BQ7" s="24" t="s">
        <v>102</v>
      </c>
      <c r="BR7" s="24">
        <v>94.39</v>
      </c>
      <c r="BS7" s="24">
        <v>110.92</v>
      </c>
      <c r="BT7" s="24">
        <v>141.22999999999999</v>
      </c>
      <c r="BU7" s="24">
        <v>142.03</v>
      </c>
      <c r="BV7" s="24" t="s">
        <v>102</v>
      </c>
      <c r="BW7" s="24">
        <v>73.36</v>
      </c>
      <c r="BX7" s="24">
        <v>72.599999999999994</v>
      </c>
      <c r="BY7" s="24">
        <v>69.430000000000007</v>
      </c>
      <c r="BZ7" s="24">
        <v>70.709999999999994</v>
      </c>
      <c r="CA7" s="24">
        <v>75.33</v>
      </c>
      <c r="CB7" s="24" t="s">
        <v>102</v>
      </c>
      <c r="CC7" s="24">
        <v>153.03</v>
      </c>
      <c r="CD7" s="24">
        <v>130.63</v>
      </c>
      <c r="CE7" s="24">
        <v>103.09</v>
      </c>
      <c r="CF7" s="24">
        <v>101.27</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91.03</v>
      </c>
      <c r="CZ7" s="24">
        <v>93.23</v>
      </c>
      <c r="DA7" s="24">
        <v>93.64</v>
      </c>
      <c r="DB7" s="24">
        <v>94.52</v>
      </c>
      <c r="DC7" s="24" t="s">
        <v>102</v>
      </c>
      <c r="DD7" s="24">
        <v>84.19</v>
      </c>
      <c r="DE7" s="24">
        <v>84.34</v>
      </c>
      <c r="DF7" s="24">
        <v>84.34</v>
      </c>
      <c r="DG7" s="24">
        <v>84.73</v>
      </c>
      <c r="DH7" s="24">
        <v>86.21</v>
      </c>
      <c r="DI7" s="24" t="s">
        <v>102</v>
      </c>
      <c r="DJ7" s="24">
        <v>3.45</v>
      </c>
      <c r="DK7" s="24">
        <v>6.1</v>
      </c>
      <c r="DL7" s="24">
        <v>9.2799999999999994</v>
      </c>
      <c r="DM7" s="24">
        <v>12.49</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0.03</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中嶋 裕美</cp:lastModifiedBy>
  <cp:lastPrinted>2025-02-21T00:10:24Z</cp:lastPrinted>
  <dcterms:created xsi:type="dcterms:W3CDTF">2025-01-24T07:12:26Z</dcterms:created>
  <dcterms:modified xsi:type="dcterms:W3CDTF">2025-02-21T00:11:17Z</dcterms:modified>
  <cp:category/>
</cp:coreProperties>
</file>