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w01\BH00$\05_財政係（旧理財係）\11 公営企業\R6 公営企業\03 経営比較分析表\03_市町等→県\下水道事業\"/>
    </mc:Choice>
  </mc:AlternateContent>
  <xr:revisionPtr revIDLastSave="0" documentId="13_ncr:1_{D207785C-2E4F-44D6-8575-4E04B8C5DB33}" xr6:coauthVersionLast="47" xr6:coauthVersionMax="47" xr10:uidLastSave="{00000000-0000-0000-0000-000000000000}"/>
  <workbookProtection workbookAlgorithmName="SHA-512" workbookHashValue="YB+L2z0InRKy1GnslA2L4ezGGpGwimYyRdDoGtLyAvLuliadbm9ZXJvtpkmuL0oKujHxBhI1OAQU6B+cz/mk6Q==" workbookSaltValue="x6maYmmfzsQSoVwHZz0Qrw==" workbookSpinCount="100000" lockStructure="1"/>
  <bookViews>
    <workbookView xWindow="-110" yWindow="-110" windowWidth="22780" windowHeight="1466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AT10" i="4" s="1"/>
  <c r="V6" i="5"/>
  <c r="AL10" i="4" s="1"/>
  <c r="U6" i="5"/>
  <c r="BB8" i="4" s="1"/>
  <c r="T6" i="5"/>
  <c r="AT8" i="4" s="1"/>
  <c r="S6" i="5"/>
  <c r="AL8" i="4" s="1"/>
  <c r="R6" i="5"/>
  <c r="AD10" i="4" s="1"/>
  <c r="Q6" i="5"/>
  <c r="W10" i="4" s="1"/>
  <c r="P6" i="5"/>
  <c r="O6" i="5"/>
  <c r="I10" i="4" s="1"/>
  <c r="N6" i="5"/>
  <c r="B10" i="4" s="1"/>
  <c r="M6" i="5"/>
  <c r="AD8" i="4" s="1"/>
  <c r="L6" i="5"/>
  <c r="W8" i="4" s="1"/>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K85" i="4"/>
  <c r="BB10" i="4"/>
  <c r="P10" i="4"/>
</calcChain>
</file>

<file path=xl/sharedStrings.xml><?xml version="1.0" encoding="utf-8"?>
<sst xmlns="http://schemas.openxmlformats.org/spreadsheetml/2006/main" count="236" uniqueCount="114">
  <si>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</si>
  <si>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</si>
  <si>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</si>
  <si>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</si>
  <si>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</si>
  <si>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</si>
  <si>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</si>
  <si>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</si>
  <si>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</si>
  <si>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</si>
  <si>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</si>
  <si>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</si>
  <si>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</si>
  <si>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</si>
  <si>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</si>
  <si>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</si>
  <si>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</si>
  <si>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</si>
  <si>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</si>
  <si>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</si>
  <si>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</si>
  <si>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</si>
  <si>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</si>
  <si>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</si>
  <si>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</si>
  <si>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</si>
  <si>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</si>
  <si>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</si>
  <si>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</si>
  <si>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</si>
  <si>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</si>
  <si>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</si>
  <si>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</si>
  <si>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</si>
  <si>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</si>
  <si>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</si>
  <si>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</si>
  <si>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</si>
  <si>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</si>
  <si>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</si>
  <si>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</si>
  <si>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</si>
  <si>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</si>
  <si>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</si>
  <si>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</si>
  <si>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</si>
  <si>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</si>
  <si>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</si>
  <si>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</si>
  <si>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</si>
  <si>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</si>
  <si>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</si>
  <si>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</si>
  <si>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</si>
  <si>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</si>
  <si>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</si>
  <si>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</si>
  <si>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</si>
  <si>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</si>
  <si>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</si>
  <si>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</si>
  <si>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</si>
  <si>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</si>
  <si>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</si>
  <si>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</si>
  <si>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</si>
  <si>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</si>
  <si>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</si>
  <si>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</si>
  <si>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</si>
  <si>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</si>
  <si>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</si>
  <si>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</si>
  <si>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</si>
  <si>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</si>
  <si>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</si>
  <si>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</si>
  <si>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</si>
  <si>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</si>
  <si>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</si>
  <si>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</si>
  <si>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</si>
  <si>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</si>
  <si>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</si>
  <si>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</si>
  <si>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</si>
  <si>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</si>
  <si>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</si>
  <si>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</si>
  <si>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</si>
  <si>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</si>
  <si>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</si>
  <si>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</si>
  <si>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</si>
  <si>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</si>
  <si>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愛荘町</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</si>
  <si>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</si>
  <si>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</si>
  <si>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</si>
  <si>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</si>
  <si>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</si>
  <si>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</si>
  <si>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</si>
  <si>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</si>
  <si>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</si>
  <si>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</si>
  <si>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</si>
  <si>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</si>
  <si>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</si>
  <si>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</si>
  <si>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</si>
  <si>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①有形固定資産減価償却率は、類似団体平均値よりも下回っています。管渠更新までの老朽化は進んでいませんが、今後は過去に整備した管渠の更新・修繕の時期が集中して到来することが予想されることから、施設の維持機能に関する中長期的な計画である「ストックマネジメント計画」をもとに施設の適正な維持管理に努めます。</t>
    <phoneticPr fontId="4"/>
  </si>
  <si>
    <t>　令和元年度からの地方公営企業法の適用により、事業経営状況の明確化および透明性の向上が可能となるため、計画的な経営基盤の強化や、長期的に安定したサービスが提供できるよう努めます。
 公共用水域の水質保全や使用料収入増加の観点から、水洗化率向上のため、未接続世帯に対し広報や啓発を行います。また、有収水量の使用が多い企業等に対し公共下水道への接続を啓発します。
　今後は、将来的な人口減少や、施設の老朽化および不明水対策に伴う維持管理費の増加や、多額の企業債償還が続くこととなります。
　そうした事を視野に入れながら、下水道経営戦略の見直しを元に、使用料改定の取組が必要となります。</t>
    <rPh sb="147" eb="149">
      <t>ユウシュウ</t>
    </rPh>
    <rPh sb="149" eb="151">
      <t>スイリョウ</t>
    </rPh>
    <rPh sb="152" eb="154">
      <t>シヨウ</t>
    </rPh>
    <rPh sb="180" eb="182">
      <t>コンゴ</t>
    </rPh>
    <rPh sb="247" eb="248">
      <t>コト</t>
    </rPh>
    <rPh sb="249" eb="251">
      <t>シヤ</t>
    </rPh>
    <rPh sb="252" eb="253">
      <t>イ</t>
    </rPh>
    <rPh sb="258" eb="261">
      <t>ゲスイドウ</t>
    </rPh>
    <rPh sb="261" eb="263">
      <t>ケイエイ</t>
    </rPh>
    <rPh sb="263" eb="265">
      <t>センリャク</t>
    </rPh>
    <rPh sb="266" eb="268">
      <t>ミナオ</t>
    </rPh>
    <rPh sb="276" eb="278">
      <t>カイテイ</t>
    </rPh>
    <phoneticPr fontId="4"/>
  </si>
  <si>
    <r>
      <t xml:space="preserve">平成３１年４月１日より地方公営企業法を適用したことにより、令和元年度からのグラフとなります。
　①経常収支比率は、前年度から0.56％下落したものの、100％を上回っています。
　しかし、下水道使用料だけでは全体の支出を賄えない為、不足分を一般会計からの補助金で賄っています。
　③流動比率は、100％を下回っています。流動負債中企業債の償還に充てる額が多く、不足分を一般会計からの補助金で賄っています。
</t>
    </r>
    <r>
      <rPr>
        <sz val="11"/>
        <color theme="1"/>
        <rFont val="ＭＳ ゴシック"/>
        <family val="3"/>
        <charset val="128"/>
      </rPr>
      <t>　④企業債残高対事業規模比較は、下水道整備にかかる起債元金の償還が進んでいることから、類似団体平均値を上回っています。今後についても計画的な起債借入に努めていきます。</t>
    </r>
    <r>
      <rPr>
        <sz val="11"/>
        <rFont val="ＭＳ ゴシック"/>
        <family val="3"/>
        <charset val="128"/>
      </rPr>
      <t xml:space="preserve">
　⑤経費回収率は、令和４年度決算比0.37%の減少です。全国平均や類似団体平均値を上回っていますが、汚水処理にかかる費用が使用料収入以外で賄われているため、経費回収率が100％に達するよう、下水道使用料の改定に向けた取組を進めます。
　⑥汚水処理原価は、令和４年度決算比で増減はありません。類似団体平均値を下回っていることから、今後も継続して費用の抑制および有収水量の使用料収入増加に努めます。
　⑦施設利用率は、滋賀県の流域下水道で汚水処理をしているので該当なしとなります。
　⑧水洗化率は類似団体と比較しても高い値を保持しています。今後も下水道未接続世帯への啓発等、水洗化の促進に取り組みます。</t>
    </r>
    <rPh sb="57" eb="60">
      <t>ゼンネンド</t>
    </rPh>
    <rPh sb="67" eb="69">
      <t>ゲラク</t>
    </rPh>
    <rPh sb="94" eb="97">
      <t>ゲスイドウ</t>
    </rPh>
    <rPh sb="97" eb="100">
      <t>シヨウリョウ</t>
    </rPh>
    <rPh sb="104" eb="106">
      <t>ゼンタイ</t>
    </rPh>
    <rPh sb="107" eb="109">
      <t>シシュツ</t>
    </rPh>
    <rPh sb="228" eb="230">
      <t>キサイ</t>
    </rPh>
    <rPh sb="230" eb="232">
      <t>ガンキン</t>
    </rPh>
    <rPh sb="233" eb="235">
      <t>ショウカン</t>
    </rPh>
    <rPh sb="236" eb="237">
      <t>スス</t>
    </rPh>
    <rPh sb="254" eb="255">
      <t>ウエ</t>
    </rPh>
    <rPh sb="273" eb="275">
      <t>キサイ</t>
    </rPh>
    <rPh sb="310" eb="312">
      <t>ゲンショウ</t>
    </rPh>
    <rPh sb="315" eb="319">
      <t>ゼンコクヘイキン</t>
    </rPh>
    <rPh sb="320" eb="324">
      <t>ルイジダンタイ</t>
    </rPh>
    <rPh sb="324" eb="327">
      <t>ヘイキンチ</t>
    </rPh>
    <rPh sb="328" eb="330">
      <t>ウワマワ</t>
    </rPh>
    <rPh sb="365" eb="367">
      <t>ケイヒ</t>
    </rPh>
    <rPh sb="367" eb="369">
      <t>カイシュウ</t>
    </rPh>
    <rPh sb="369" eb="370">
      <t>リツ</t>
    </rPh>
    <rPh sb="376" eb="377">
      <t>タッ</t>
    </rPh>
    <rPh sb="382" eb="385">
      <t>ゲスイドウ</t>
    </rPh>
    <rPh sb="389" eb="391">
      <t>カイテイ</t>
    </rPh>
    <rPh sb="392" eb="393">
      <t>ム</t>
    </rPh>
    <rPh sb="395" eb="397">
      <t>トリクミ</t>
    </rPh>
    <rPh sb="423" eb="425">
      <t>ゾウゲン</t>
    </rPh>
    <rPh sb="471" eb="474">
      <t>シヨウリョウ</t>
    </rPh>
    <rPh sb="474" eb="476">
      <t>シュウニュウ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</si>
</sst>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61B-4B6B-B77A-CBE2420D3CE1}"/>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0.36</c:v>
                </c:pt>
                <c:pt idx="1">
                  <c:v>0.39</c:v>
                </c:pt>
                <c:pt idx="2">
                  <c:v>0.1</c:v>
                </c:pt>
                <c:pt idx="3">
                  <c:v>0.08</c:v>
                </c:pt>
                <c:pt idx="4">
                  <c:v>0.06</c:v>
                </c:pt>
              </c:numCache>
            </c:numRef>
          </c:val>
          <c:smooth val="0"/>
          <c:extLst>
            <c:ext xmlns:c16="http://schemas.microsoft.com/office/drawing/2014/chart" uri="{C3380CC4-5D6E-409C-BE32-E72D297353CC}">
              <c16:uniqueId val="{00000001-861B-4B6B-B77A-CBE2420D3CE1}"/>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F29-401D-A6CF-0BE5F28594AB}"/>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42.47</c:v>
                </c:pt>
                <c:pt idx="1">
                  <c:v>42.4</c:v>
                </c:pt>
                <c:pt idx="2">
                  <c:v>42.28</c:v>
                </c:pt>
                <c:pt idx="3">
                  <c:v>41.06</c:v>
                </c:pt>
                <c:pt idx="4">
                  <c:v>42.09</c:v>
                </c:pt>
              </c:numCache>
            </c:numRef>
          </c:val>
          <c:smooth val="0"/>
          <c:extLst>
            <c:ext xmlns:c16="http://schemas.microsoft.com/office/drawing/2014/chart" uri="{C3380CC4-5D6E-409C-BE32-E72D297353CC}">
              <c16:uniqueId val="{00000001-6F29-401D-A6CF-0BE5F28594AB}"/>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92.17</c:v>
                </c:pt>
                <c:pt idx="1">
                  <c:v>92.28</c:v>
                </c:pt>
                <c:pt idx="2">
                  <c:v>92.17</c:v>
                </c:pt>
                <c:pt idx="3">
                  <c:v>92.22</c:v>
                </c:pt>
                <c:pt idx="4">
                  <c:v>92.41</c:v>
                </c:pt>
              </c:numCache>
            </c:numRef>
          </c:val>
          <c:extLst>
            <c:ext xmlns:c16="http://schemas.microsoft.com/office/drawing/2014/chart" uri="{C3380CC4-5D6E-409C-BE32-E72D297353CC}">
              <c16:uniqueId val="{00000000-7F07-4DDE-B82E-41664E629A88}"/>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83.75</c:v>
                </c:pt>
                <c:pt idx="1">
                  <c:v>84.19</c:v>
                </c:pt>
                <c:pt idx="2">
                  <c:v>84.34</c:v>
                </c:pt>
                <c:pt idx="3">
                  <c:v>84.34</c:v>
                </c:pt>
                <c:pt idx="4">
                  <c:v>84.73</c:v>
                </c:pt>
              </c:numCache>
            </c:numRef>
          </c:val>
          <c:smooth val="0"/>
          <c:extLst>
            <c:ext xmlns:c16="http://schemas.microsoft.com/office/drawing/2014/chart" uri="{C3380CC4-5D6E-409C-BE32-E72D297353CC}">
              <c16:uniqueId val="{00000001-7F07-4DDE-B82E-41664E629A88}"/>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107.69</c:v>
                </c:pt>
                <c:pt idx="1">
                  <c:v>109.93</c:v>
                </c:pt>
                <c:pt idx="2">
                  <c:v>132.55000000000001</c:v>
                </c:pt>
                <c:pt idx="3">
                  <c:v>134.63</c:v>
                </c:pt>
                <c:pt idx="4">
                  <c:v>134.07</c:v>
                </c:pt>
              </c:numCache>
            </c:numRef>
          </c:val>
          <c:extLst>
            <c:ext xmlns:c16="http://schemas.microsoft.com/office/drawing/2014/chart" uri="{C3380CC4-5D6E-409C-BE32-E72D297353CC}">
              <c16:uniqueId val="{00000000-29D2-4039-B015-E7B259F15137}"/>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102.73</c:v>
                </c:pt>
                <c:pt idx="1">
                  <c:v>105.78</c:v>
                </c:pt>
                <c:pt idx="2">
                  <c:v>106.09</c:v>
                </c:pt>
                <c:pt idx="3">
                  <c:v>106.44</c:v>
                </c:pt>
                <c:pt idx="4">
                  <c:v>107.11</c:v>
                </c:pt>
              </c:numCache>
            </c:numRef>
          </c:val>
          <c:smooth val="0"/>
          <c:extLst>
            <c:ext xmlns:c16="http://schemas.microsoft.com/office/drawing/2014/chart" uri="{C3380CC4-5D6E-409C-BE32-E72D297353CC}">
              <c16:uniqueId val="{00000001-29D2-4039-B015-E7B259F15137}"/>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3.01</c:v>
                </c:pt>
                <c:pt idx="1">
                  <c:v>6.04</c:v>
                </c:pt>
                <c:pt idx="2">
                  <c:v>9</c:v>
                </c:pt>
                <c:pt idx="3">
                  <c:v>11.98</c:v>
                </c:pt>
                <c:pt idx="4">
                  <c:v>0.41</c:v>
                </c:pt>
              </c:numCache>
            </c:numRef>
          </c:val>
          <c:extLst>
            <c:ext xmlns:c16="http://schemas.microsoft.com/office/drawing/2014/chart" uri="{C3380CC4-5D6E-409C-BE32-E72D297353CC}">
              <c16:uniqueId val="{00000000-4878-46D0-B064-EF58924F4F3F}"/>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24.68</c:v>
                </c:pt>
                <c:pt idx="1">
                  <c:v>21.36</c:v>
                </c:pt>
                <c:pt idx="2">
                  <c:v>22.79</c:v>
                </c:pt>
                <c:pt idx="3">
                  <c:v>24.8</c:v>
                </c:pt>
                <c:pt idx="4">
                  <c:v>26.77</c:v>
                </c:pt>
              </c:numCache>
            </c:numRef>
          </c:val>
          <c:smooth val="0"/>
          <c:extLst>
            <c:ext xmlns:c16="http://schemas.microsoft.com/office/drawing/2014/chart" uri="{C3380CC4-5D6E-409C-BE32-E72D297353CC}">
              <c16:uniqueId val="{00000001-4878-46D0-B064-EF58924F4F3F}"/>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016-49C8-9682-F6F2AF6315B3}"/>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8.6199999999999992</c:v>
                </c:pt>
                <c:pt idx="1">
                  <c:v>0.01</c:v>
                </c:pt>
                <c:pt idx="2">
                  <c:v>0.01</c:v>
                </c:pt>
                <c:pt idx="3">
                  <c:v>0.02</c:v>
                </c:pt>
                <c:pt idx="4">
                  <c:v>7.0000000000000007E-2</c:v>
                </c:pt>
              </c:numCache>
            </c:numRef>
          </c:val>
          <c:smooth val="0"/>
          <c:extLst>
            <c:ext xmlns:c16="http://schemas.microsoft.com/office/drawing/2014/chart" uri="{C3380CC4-5D6E-409C-BE32-E72D297353CC}">
              <c16:uniqueId val="{00000001-B016-49C8-9682-F6F2AF6315B3}"/>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169-4E36-BF99-8F3347F699BA}"/>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94.97</c:v>
                </c:pt>
                <c:pt idx="1">
                  <c:v>63.96</c:v>
                </c:pt>
                <c:pt idx="2">
                  <c:v>69.42</c:v>
                </c:pt>
                <c:pt idx="3">
                  <c:v>72.86</c:v>
                </c:pt>
                <c:pt idx="4">
                  <c:v>69.540000000000006</c:v>
                </c:pt>
              </c:numCache>
            </c:numRef>
          </c:val>
          <c:smooth val="0"/>
          <c:extLst>
            <c:ext xmlns:c16="http://schemas.microsoft.com/office/drawing/2014/chart" uri="{C3380CC4-5D6E-409C-BE32-E72D297353CC}">
              <c16:uniqueId val="{00000001-5169-4E36-BF99-8F3347F699BA}"/>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17.2</c:v>
                </c:pt>
                <c:pt idx="1">
                  <c:v>18.96</c:v>
                </c:pt>
                <c:pt idx="2">
                  <c:v>24.71</c:v>
                </c:pt>
                <c:pt idx="3">
                  <c:v>23.39</c:v>
                </c:pt>
                <c:pt idx="4">
                  <c:v>24.88</c:v>
                </c:pt>
              </c:numCache>
            </c:numRef>
          </c:val>
          <c:extLst>
            <c:ext xmlns:c16="http://schemas.microsoft.com/office/drawing/2014/chart" uri="{C3380CC4-5D6E-409C-BE32-E72D297353CC}">
              <c16:uniqueId val="{00000000-1DD0-41B7-BE84-959CBE1AFBF3}"/>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47.72</c:v>
                </c:pt>
                <c:pt idx="1">
                  <c:v>44.24</c:v>
                </c:pt>
                <c:pt idx="2">
                  <c:v>43.07</c:v>
                </c:pt>
                <c:pt idx="3">
                  <c:v>45.42</c:v>
                </c:pt>
                <c:pt idx="4">
                  <c:v>50.63</c:v>
                </c:pt>
              </c:numCache>
            </c:numRef>
          </c:val>
          <c:smooth val="0"/>
          <c:extLst>
            <c:ext xmlns:c16="http://schemas.microsoft.com/office/drawing/2014/chart" uri="{C3380CC4-5D6E-409C-BE32-E72D297353CC}">
              <c16:uniqueId val="{00000001-1DD0-41B7-BE84-959CBE1AFBF3}"/>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663.17</c:v>
                </c:pt>
                <c:pt idx="1">
                  <c:v>529.07000000000005</c:v>
                </c:pt>
                <c:pt idx="2">
                  <c:v>423.22</c:v>
                </c:pt>
                <c:pt idx="3">
                  <c:v>396.3</c:v>
                </c:pt>
                <c:pt idx="4">
                  <c:v>1817.76</c:v>
                </c:pt>
              </c:numCache>
            </c:numRef>
          </c:val>
          <c:extLst>
            <c:ext xmlns:c16="http://schemas.microsoft.com/office/drawing/2014/chart" uri="{C3380CC4-5D6E-409C-BE32-E72D297353CC}">
              <c16:uniqueId val="{00000000-137C-4C21-BE42-6BA8D4B17BAA}"/>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1206.79</c:v>
                </c:pt>
                <c:pt idx="1">
                  <c:v>1258.43</c:v>
                </c:pt>
                <c:pt idx="2">
                  <c:v>1163.75</c:v>
                </c:pt>
                <c:pt idx="3">
                  <c:v>1195.47</c:v>
                </c:pt>
                <c:pt idx="4">
                  <c:v>1168.69</c:v>
                </c:pt>
              </c:numCache>
            </c:numRef>
          </c:val>
          <c:smooth val="0"/>
          <c:extLst>
            <c:ext xmlns:c16="http://schemas.microsoft.com/office/drawing/2014/chart" uri="{C3380CC4-5D6E-409C-BE32-E72D297353CC}">
              <c16:uniqueId val="{00000001-137C-4C21-BE42-6BA8D4B17BAA}"/>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84.23</c:v>
                </c:pt>
                <c:pt idx="1">
                  <c:v>86.03</c:v>
                </c:pt>
                <c:pt idx="2">
                  <c:v>95.73</c:v>
                </c:pt>
                <c:pt idx="3">
                  <c:v>95.95</c:v>
                </c:pt>
                <c:pt idx="4">
                  <c:v>95.58</c:v>
                </c:pt>
              </c:numCache>
            </c:numRef>
          </c:val>
          <c:extLst>
            <c:ext xmlns:c16="http://schemas.microsoft.com/office/drawing/2014/chart" uri="{C3380CC4-5D6E-409C-BE32-E72D297353CC}">
              <c16:uniqueId val="{00000000-D44E-4D50-80C3-D41A710D1F38}"/>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71.84</c:v>
                </c:pt>
                <c:pt idx="1">
                  <c:v>73.36</c:v>
                </c:pt>
                <c:pt idx="2">
                  <c:v>72.599999999999994</c:v>
                </c:pt>
                <c:pt idx="3">
                  <c:v>69.430000000000007</c:v>
                </c:pt>
                <c:pt idx="4">
                  <c:v>70.709999999999994</c:v>
                </c:pt>
              </c:numCache>
            </c:numRef>
          </c:val>
          <c:smooth val="0"/>
          <c:extLst>
            <c:ext xmlns:c16="http://schemas.microsoft.com/office/drawing/2014/chart" uri="{C3380CC4-5D6E-409C-BE32-E72D297353CC}">
              <c16:uniqueId val="{00000001-D44E-4D50-80C3-D41A710D1F38}"/>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171.15</c:v>
                </c:pt>
                <c:pt idx="1">
                  <c:v>164.46</c:v>
                </c:pt>
                <c:pt idx="2">
                  <c:v>149.97999999999999</c:v>
                </c:pt>
                <c:pt idx="3">
                  <c:v>149.97999999999999</c:v>
                </c:pt>
                <c:pt idx="4">
                  <c:v>149.97999999999999</c:v>
                </c:pt>
              </c:numCache>
            </c:numRef>
          </c:val>
          <c:extLst>
            <c:ext xmlns:c16="http://schemas.microsoft.com/office/drawing/2014/chart" uri="{C3380CC4-5D6E-409C-BE32-E72D297353CC}">
              <c16:uniqueId val="{00000000-163C-4928-B6EA-02DA1D2F9AEB}"/>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228.47</c:v>
                </c:pt>
                <c:pt idx="1">
                  <c:v>224.88</c:v>
                </c:pt>
                <c:pt idx="2">
                  <c:v>228.64</c:v>
                </c:pt>
                <c:pt idx="3">
                  <c:v>239.46</c:v>
                </c:pt>
                <c:pt idx="4">
                  <c:v>233.15</c:v>
                </c:pt>
              </c:numCache>
            </c:numRef>
          </c:val>
          <c:smooth val="0"/>
          <c:extLst>
            <c:ext xmlns:c16="http://schemas.microsoft.com/office/drawing/2014/chart" uri="{C3380CC4-5D6E-409C-BE32-E72D297353CC}">
              <c16:uniqueId val="{00000001-163C-4928-B6EA-02DA1D2F9AEB}"/>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【48.91】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【1,156.82】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【215.73】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W7" zoomScaleNormal="100" workbookViewId="0">
      <selection activeCell="BL16" sqref="BL16:BZ44"/>
    </sheetView>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2" t="s">
        <v>0</v>
      </c>
      <c r="C2" s="72"/>
      <c r="D2" s="72"/>
      <c r="E2" s="72"/>
      <c r="F2" s="72"/>
      <c r="G2" s="72"/>
      <c r="H2" s="72"/>
      <c r="I2" s="72"/>
      <c r="J2" s="72"/>
      <c r="K2" s="72"/>
      <c r="L2" s="72"/>
      <c r="M2" s="72"/>
      <c r="N2" s="72"/>
      <c r="O2" s="72"/>
      <c r="P2" s="72"/>
      <c r="Q2" s="72"/>
      <c r="R2" s="72"/>
      <c r="S2" s="72"/>
      <c r="T2" s="72"/>
      <c r="U2" s="72"/>
      <c r="V2" s="72"/>
      <c r="W2" s="72"/>
      <c r="X2" s="72"/>
      <c r="Y2" s="72"/>
      <c r="Z2" s="72"/>
      <c r="AA2" s="72"/>
      <c r="AB2" s="72"/>
      <c r="AC2" s="72"/>
      <c r="AD2" s="72"/>
      <c r="AE2" s="72"/>
      <c r="AF2" s="72"/>
      <c r="AG2" s="72"/>
      <c r="AH2" s="72"/>
      <c r="AI2" s="72"/>
      <c r="AJ2" s="72"/>
      <c r="AK2" s="72"/>
      <c r="AL2" s="72"/>
      <c r="AM2" s="72"/>
      <c r="AN2" s="72"/>
      <c r="AO2" s="72"/>
      <c r="AP2" s="72"/>
      <c r="AQ2" s="72"/>
      <c r="AR2" s="72"/>
      <c r="AS2" s="72"/>
      <c r="AT2" s="72"/>
      <c r="AU2" s="72"/>
      <c r="AV2" s="72"/>
      <c r="AW2" s="72"/>
      <c r="AX2" s="72"/>
      <c r="AY2" s="72"/>
      <c r="AZ2" s="72"/>
      <c r="BA2" s="72"/>
      <c r="BB2" s="72"/>
      <c r="BC2" s="72"/>
      <c r="BD2" s="72"/>
      <c r="BE2" s="72"/>
      <c r="BF2" s="72"/>
      <c r="BG2" s="72"/>
      <c r="BH2" s="72"/>
      <c r="BI2" s="72"/>
      <c r="BJ2" s="72"/>
      <c r="BK2" s="72"/>
      <c r="BL2" s="72"/>
      <c r="BM2" s="72"/>
      <c r="BN2" s="72"/>
      <c r="BO2" s="72"/>
      <c r="BP2" s="72"/>
      <c r="BQ2" s="72"/>
      <c r="BR2" s="72"/>
      <c r="BS2" s="72"/>
      <c r="BT2" s="72"/>
      <c r="BU2" s="72"/>
      <c r="BV2" s="72"/>
      <c r="BW2" s="72"/>
      <c r="BX2" s="72"/>
      <c r="BY2" s="72"/>
      <c r="BZ2" s="72"/>
    </row>
    <row r="3" spans="1:78" ht="9.75" customHeight="1" x14ac:dyDescent="0.2">
      <c r="A3" s="2"/>
      <c r="B3" s="72"/>
      <c r="C3" s="72"/>
      <c r="D3" s="72"/>
      <c r="E3" s="72"/>
      <c r="F3" s="72"/>
      <c r="G3" s="72"/>
      <c r="H3" s="72"/>
      <c r="I3" s="72"/>
      <c r="J3" s="72"/>
      <c r="K3" s="72"/>
      <c r="L3" s="72"/>
      <c r="M3" s="72"/>
      <c r="N3" s="72"/>
      <c r="O3" s="72"/>
      <c r="P3" s="72"/>
      <c r="Q3" s="72"/>
      <c r="R3" s="72"/>
      <c r="S3" s="72"/>
      <c r="T3" s="72"/>
      <c r="U3" s="72"/>
      <c r="V3" s="72"/>
      <c r="W3" s="72"/>
      <c r="X3" s="72"/>
      <c r="Y3" s="72"/>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row>
    <row r="4" spans="1:78" ht="9.75" customHeight="1" x14ac:dyDescent="0.2">
      <c r="A4" s="2"/>
      <c r="B4" s="72"/>
      <c r="C4" s="72"/>
      <c r="D4" s="72"/>
      <c r="E4" s="72"/>
      <c r="F4" s="72"/>
      <c r="G4" s="72"/>
      <c r="H4" s="72"/>
      <c r="I4" s="72"/>
      <c r="J4" s="72"/>
      <c r="K4" s="72"/>
      <c r="L4" s="72"/>
      <c r="M4" s="72"/>
      <c r="N4" s="72"/>
      <c r="O4" s="72"/>
      <c r="P4" s="72"/>
      <c r="Q4" s="72"/>
      <c r="R4" s="72"/>
      <c r="S4" s="72"/>
      <c r="T4" s="72"/>
      <c r="U4" s="72"/>
      <c r="V4" s="72"/>
      <c r="W4" s="72"/>
      <c r="X4" s="72"/>
      <c r="Y4" s="72"/>
      <c r="Z4" s="72"/>
      <c r="AA4" s="72"/>
      <c r="AB4" s="72"/>
      <c r="AC4" s="72"/>
      <c r="AD4" s="72"/>
      <c r="AE4" s="72"/>
      <c r="AF4" s="72"/>
      <c r="AG4" s="72"/>
      <c r="AH4" s="72"/>
      <c r="AI4" s="72"/>
      <c r="AJ4" s="72"/>
      <c r="AK4" s="72"/>
      <c r="AL4" s="72"/>
      <c r="AM4" s="72"/>
      <c r="AN4" s="72"/>
      <c r="AO4" s="72"/>
      <c r="AP4" s="72"/>
      <c r="AQ4" s="72"/>
      <c r="AR4" s="72"/>
      <c r="AS4" s="72"/>
      <c r="AT4" s="72"/>
      <c r="AU4" s="72"/>
      <c r="AV4" s="72"/>
      <c r="AW4" s="72"/>
      <c r="AX4" s="72"/>
      <c r="AY4" s="72"/>
      <c r="AZ4" s="72"/>
      <c r="BA4" s="72"/>
      <c r="BB4" s="72"/>
      <c r="BC4" s="72"/>
      <c r="BD4" s="72"/>
      <c r="BE4" s="72"/>
      <c r="BF4" s="72"/>
      <c r="BG4" s="72"/>
      <c r="BH4" s="72"/>
      <c r="BI4" s="72"/>
      <c r="BJ4" s="72"/>
      <c r="BK4" s="72"/>
      <c r="BL4" s="72"/>
      <c r="BM4" s="72"/>
      <c r="BN4" s="72"/>
      <c r="BO4" s="72"/>
      <c r="BP4" s="72"/>
      <c r="BQ4" s="72"/>
      <c r="BR4" s="72"/>
      <c r="BS4" s="72"/>
      <c r="BT4" s="72"/>
      <c r="BU4" s="72"/>
      <c r="BV4" s="72"/>
      <c r="BW4" s="72"/>
      <c r="BX4" s="72"/>
      <c r="BY4" s="72"/>
      <c r="BZ4" s="72"/>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3" t="str">
        <f>データ!H6</f>
        <v>滋賀県　愛荘町</v>
      </c>
      <c r="C6" s="73"/>
      <c r="D6" s="73"/>
      <c r="E6" s="73"/>
      <c r="F6" s="73"/>
      <c r="G6" s="73"/>
      <c r="H6" s="73"/>
      <c r="I6" s="73"/>
      <c r="J6" s="73"/>
      <c r="K6" s="73"/>
      <c r="L6" s="73"/>
      <c r="M6" s="73"/>
      <c r="N6" s="73"/>
      <c r="O6" s="73"/>
      <c r="P6" s="73"/>
      <c r="Q6" s="73"/>
      <c r="R6" s="73"/>
      <c r="S6" s="73"/>
      <c r="T6" s="73"/>
      <c r="U6" s="73"/>
      <c r="V6" s="73"/>
      <c r="W6" s="73"/>
      <c r="X6" s="73"/>
      <c r="Y6" s="73"/>
      <c r="Z6" s="73"/>
      <c r="AA6" s="73"/>
      <c r="AB6" s="73"/>
      <c r="AC6" s="7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6" t="s">
        <v>1</v>
      </c>
      <c r="C7" s="56"/>
      <c r="D7" s="56"/>
      <c r="E7" s="56"/>
      <c r="F7" s="56"/>
      <c r="G7" s="56"/>
      <c r="H7" s="56"/>
      <c r="I7" s="56" t="s">
        <v>2</v>
      </c>
      <c r="J7" s="56"/>
      <c r="K7" s="56"/>
      <c r="L7" s="56"/>
      <c r="M7" s="56"/>
      <c r="N7" s="56"/>
      <c r="O7" s="56"/>
      <c r="P7" s="56" t="s">
        <v>3</v>
      </c>
      <c r="Q7" s="56"/>
      <c r="R7" s="56"/>
      <c r="S7" s="56"/>
      <c r="T7" s="56"/>
      <c r="U7" s="56"/>
      <c r="V7" s="56"/>
      <c r="W7" s="56" t="s">
        <v>4</v>
      </c>
      <c r="X7" s="56"/>
      <c r="Y7" s="56"/>
      <c r="Z7" s="56"/>
      <c r="AA7" s="56"/>
      <c r="AB7" s="56"/>
      <c r="AC7" s="56"/>
      <c r="AD7" s="56" t="s">
        <v>5</v>
      </c>
      <c r="AE7" s="56"/>
      <c r="AF7" s="56"/>
      <c r="AG7" s="56"/>
      <c r="AH7" s="56"/>
      <c r="AI7" s="56"/>
      <c r="AJ7" s="56"/>
      <c r="AK7" s="3"/>
      <c r="AL7" s="56" t="s">
        <v>6</v>
      </c>
      <c r="AM7" s="56"/>
      <c r="AN7" s="56"/>
      <c r="AO7" s="56"/>
      <c r="AP7" s="56"/>
      <c r="AQ7" s="56"/>
      <c r="AR7" s="56"/>
      <c r="AS7" s="56"/>
      <c r="AT7" s="56" t="s">
        <v>7</v>
      </c>
      <c r="AU7" s="56"/>
      <c r="AV7" s="56"/>
      <c r="AW7" s="56"/>
      <c r="AX7" s="56"/>
      <c r="AY7" s="56"/>
      <c r="AZ7" s="56"/>
      <c r="BA7" s="56"/>
      <c r="BB7" s="56" t="s">
        <v>8</v>
      </c>
      <c r="BC7" s="56"/>
      <c r="BD7" s="56"/>
      <c r="BE7" s="56"/>
      <c r="BF7" s="56"/>
      <c r="BG7" s="56"/>
      <c r="BH7" s="56"/>
      <c r="BI7" s="56"/>
      <c r="BJ7" s="3"/>
      <c r="BK7" s="3"/>
      <c r="BL7" s="74" t="s">
        <v>9</v>
      </c>
      <c r="BM7" s="75"/>
      <c r="BN7" s="75"/>
      <c r="BO7" s="75"/>
      <c r="BP7" s="75"/>
      <c r="BQ7" s="75"/>
      <c r="BR7" s="75"/>
      <c r="BS7" s="75"/>
      <c r="BT7" s="75"/>
      <c r="BU7" s="75"/>
      <c r="BV7" s="75"/>
      <c r="BW7" s="75"/>
      <c r="BX7" s="75"/>
      <c r="BY7" s="76"/>
    </row>
    <row r="8" spans="1:78" ht="18.75" customHeight="1" x14ac:dyDescent="0.2">
      <c r="A8" s="2"/>
      <c r="B8" s="70" t="str">
        <f>データ!I6</f>
        <v>法適用</v>
      </c>
      <c r="C8" s="70"/>
      <c r="D8" s="70"/>
      <c r="E8" s="70"/>
      <c r="F8" s="70"/>
      <c r="G8" s="70"/>
      <c r="H8" s="70"/>
      <c r="I8" s="70" t="str">
        <f>データ!J6</f>
        <v>下水道事業</v>
      </c>
      <c r="J8" s="70"/>
      <c r="K8" s="70"/>
      <c r="L8" s="70"/>
      <c r="M8" s="70"/>
      <c r="N8" s="70"/>
      <c r="O8" s="70"/>
      <c r="P8" s="70" t="str">
        <f>データ!K6</f>
        <v>特定環境保全公共下水道</v>
      </c>
      <c r="Q8" s="70"/>
      <c r="R8" s="70"/>
      <c r="S8" s="70"/>
      <c r="T8" s="70"/>
      <c r="U8" s="70"/>
      <c r="V8" s="70"/>
      <c r="W8" s="70" t="str">
        <f>データ!L6</f>
        <v>D2</v>
      </c>
      <c r="X8" s="70"/>
      <c r="Y8" s="70"/>
      <c r="Z8" s="70"/>
      <c r="AA8" s="70"/>
      <c r="AB8" s="70"/>
      <c r="AC8" s="70"/>
      <c r="AD8" s="71" t="str">
        <f>データ!$M$6</f>
        <v>非設置</v>
      </c>
      <c r="AE8" s="71"/>
      <c r="AF8" s="71"/>
      <c r="AG8" s="71"/>
      <c r="AH8" s="71"/>
      <c r="AI8" s="71"/>
      <c r="AJ8" s="71"/>
      <c r="AK8" s="3"/>
      <c r="AL8" s="50">
        <f>データ!S6</f>
        <v>21194</v>
      </c>
      <c r="AM8" s="50"/>
      <c r="AN8" s="50"/>
      <c r="AO8" s="50"/>
      <c r="AP8" s="50"/>
      <c r="AQ8" s="50"/>
      <c r="AR8" s="50"/>
      <c r="AS8" s="50"/>
      <c r="AT8" s="51">
        <f>データ!T6</f>
        <v>13.63</v>
      </c>
      <c r="AU8" s="51"/>
      <c r="AV8" s="51"/>
      <c r="AW8" s="51"/>
      <c r="AX8" s="51"/>
      <c r="AY8" s="51"/>
      <c r="AZ8" s="51"/>
      <c r="BA8" s="51"/>
      <c r="BB8" s="51">
        <f>データ!U6</f>
        <v>1554.95</v>
      </c>
      <c r="BC8" s="51"/>
      <c r="BD8" s="51"/>
      <c r="BE8" s="51"/>
      <c r="BF8" s="51"/>
      <c r="BG8" s="51"/>
      <c r="BH8" s="51"/>
      <c r="BI8" s="51"/>
      <c r="BJ8" s="3"/>
      <c r="BK8" s="3"/>
      <c r="BL8" s="66" t="s">
        <v>10</v>
      </c>
      <c r="BM8" s="67"/>
      <c r="BN8" s="68" t="s">
        <v>11</v>
      </c>
      <c r="BO8" s="68"/>
      <c r="BP8" s="68"/>
      <c r="BQ8" s="68"/>
      <c r="BR8" s="68"/>
      <c r="BS8" s="68"/>
      <c r="BT8" s="68"/>
      <c r="BU8" s="68"/>
      <c r="BV8" s="68"/>
      <c r="BW8" s="68"/>
      <c r="BX8" s="68"/>
      <c r="BY8" s="69"/>
    </row>
    <row r="9" spans="1:78" ht="18.75" customHeight="1" x14ac:dyDescent="0.2">
      <c r="A9" s="2"/>
      <c r="B9" s="56" t="s">
        <v>12</v>
      </c>
      <c r="C9" s="56"/>
      <c r="D9" s="56"/>
      <c r="E9" s="56"/>
      <c r="F9" s="56"/>
      <c r="G9" s="56"/>
      <c r="H9" s="56"/>
      <c r="I9" s="56" t="s">
        <v>13</v>
      </c>
      <c r="J9" s="56"/>
      <c r="K9" s="56"/>
      <c r="L9" s="56"/>
      <c r="M9" s="56"/>
      <c r="N9" s="56"/>
      <c r="O9" s="56"/>
      <c r="P9" s="56" t="s">
        <v>14</v>
      </c>
      <c r="Q9" s="56"/>
      <c r="R9" s="56"/>
      <c r="S9" s="56"/>
      <c r="T9" s="56"/>
      <c r="U9" s="56"/>
      <c r="V9" s="56"/>
      <c r="W9" s="56" t="s">
        <v>15</v>
      </c>
      <c r="X9" s="56"/>
      <c r="Y9" s="56"/>
      <c r="Z9" s="56"/>
      <c r="AA9" s="56"/>
      <c r="AB9" s="56"/>
      <c r="AC9" s="56"/>
      <c r="AD9" s="56" t="s">
        <v>16</v>
      </c>
      <c r="AE9" s="56"/>
      <c r="AF9" s="56"/>
      <c r="AG9" s="56"/>
      <c r="AH9" s="56"/>
      <c r="AI9" s="56"/>
      <c r="AJ9" s="56"/>
      <c r="AK9" s="3"/>
      <c r="AL9" s="56" t="s">
        <v>17</v>
      </c>
      <c r="AM9" s="56"/>
      <c r="AN9" s="56"/>
      <c r="AO9" s="56"/>
      <c r="AP9" s="56"/>
      <c r="AQ9" s="56"/>
      <c r="AR9" s="56"/>
      <c r="AS9" s="56"/>
      <c r="AT9" s="56" t="s">
        <v>18</v>
      </c>
      <c r="AU9" s="56"/>
      <c r="AV9" s="56"/>
      <c r="AW9" s="56"/>
      <c r="AX9" s="56"/>
      <c r="AY9" s="56"/>
      <c r="AZ9" s="56"/>
      <c r="BA9" s="56"/>
      <c r="BB9" s="56" t="s">
        <v>19</v>
      </c>
      <c r="BC9" s="56"/>
      <c r="BD9" s="56"/>
      <c r="BE9" s="56"/>
      <c r="BF9" s="56"/>
      <c r="BG9" s="56"/>
      <c r="BH9" s="56"/>
      <c r="BI9" s="56"/>
      <c r="BJ9" s="3"/>
      <c r="BK9" s="3"/>
      <c r="BL9" s="57" t="s">
        <v>20</v>
      </c>
      <c r="BM9" s="58"/>
      <c r="BN9" s="59" t="s">
        <v>21</v>
      </c>
      <c r="BO9" s="59"/>
      <c r="BP9" s="59"/>
      <c r="BQ9" s="59"/>
      <c r="BR9" s="59"/>
      <c r="BS9" s="59"/>
      <c r="BT9" s="59"/>
      <c r="BU9" s="59"/>
      <c r="BV9" s="59"/>
      <c r="BW9" s="59"/>
      <c r="BX9" s="59"/>
      <c r="BY9" s="60"/>
    </row>
    <row r="10" spans="1:78" ht="18.75" customHeight="1" x14ac:dyDescent="0.2">
      <c r="A10" s="2"/>
      <c r="B10" s="51" t="str">
        <f>データ!N6</f>
        <v>-</v>
      </c>
      <c r="C10" s="51"/>
      <c r="D10" s="51"/>
      <c r="E10" s="51"/>
      <c r="F10" s="51"/>
      <c r="G10" s="51"/>
      <c r="H10" s="51"/>
      <c r="I10" s="51">
        <f>データ!O6</f>
        <v>60.1</v>
      </c>
      <c r="J10" s="51"/>
      <c r="K10" s="51"/>
      <c r="L10" s="51"/>
      <c r="M10" s="51"/>
      <c r="N10" s="51"/>
      <c r="O10" s="51"/>
      <c r="P10" s="51">
        <f>データ!P6</f>
        <v>99.15</v>
      </c>
      <c r="Q10" s="51"/>
      <c r="R10" s="51"/>
      <c r="S10" s="51"/>
      <c r="T10" s="51"/>
      <c r="U10" s="51"/>
      <c r="V10" s="51"/>
      <c r="W10" s="51">
        <f>データ!Q6</f>
        <v>84.42</v>
      </c>
      <c r="X10" s="51"/>
      <c r="Y10" s="51"/>
      <c r="Z10" s="51"/>
      <c r="AA10" s="51"/>
      <c r="AB10" s="51"/>
      <c r="AC10" s="51"/>
      <c r="AD10" s="50">
        <f>データ!R6</f>
        <v>2640</v>
      </c>
      <c r="AE10" s="50"/>
      <c r="AF10" s="50"/>
      <c r="AG10" s="50"/>
      <c r="AH10" s="50"/>
      <c r="AI10" s="50"/>
      <c r="AJ10" s="50"/>
      <c r="AK10" s="2"/>
      <c r="AL10" s="50">
        <f>データ!V6</f>
        <v>20898</v>
      </c>
      <c r="AM10" s="50"/>
      <c r="AN10" s="50"/>
      <c r="AO10" s="50"/>
      <c r="AP10" s="50"/>
      <c r="AQ10" s="50"/>
      <c r="AR10" s="50"/>
      <c r="AS10" s="50"/>
      <c r="AT10" s="51">
        <f>データ!W6</f>
        <v>9.39</v>
      </c>
      <c r="AU10" s="51"/>
      <c r="AV10" s="51"/>
      <c r="AW10" s="51"/>
      <c r="AX10" s="51"/>
      <c r="AY10" s="51"/>
      <c r="AZ10" s="51"/>
      <c r="BA10" s="51"/>
      <c r="BB10" s="51">
        <f>データ!X6</f>
        <v>2225.56</v>
      </c>
      <c r="BC10" s="51"/>
      <c r="BD10" s="51"/>
      <c r="BE10" s="51"/>
      <c r="BF10" s="51"/>
      <c r="BG10" s="51"/>
      <c r="BH10" s="51"/>
      <c r="BI10" s="51"/>
      <c r="BJ10" s="2"/>
      <c r="BK10" s="2"/>
      <c r="BL10" s="52" t="s">
        <v>22</v>
      </c>
      <c r="BM10" s="53"/>
      <c r="BN10" s="54" t="s">
        <v>23</v>
      </c>
      <c r="BO10" s="54"/>
      <c r="BP10" s="54"/>
      <c r="BQ10" s="54"/>
      <c r="BR10" s="54"/>
      <c r="BS10" s="54"/>
      <c r="BT10" s="54"/>
      <c r="BU10" s="54"/>
      <c r="BV10" s="54"/>
      <c r="BW10" s="54"/>
      <c r="BX10" s="54"/>
      <c r="BY10" s="5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1" t="s">
        <v>24</v>
      </c>
      <c r="BM11" s="61"/>
      <c r="BN11" s="61"/>
      <c r="BO11" s="61"/>
      <c r="BP11" s="61"/>
      <c r="BQ11" s="61"/>
      <c r="BR11" s="61"/>
      <c r="BS11" s="61"/>
      <c r="BT11" s="61"/>
      <c r="BU11" s="61"/>
      <c r="BV11" s="61"/>
      <c r="BW11" s="61"/>
      <c r="BX11" s="61"/>
      <c r="BY11" s="61"/>
      <c r="BZ11" s="61"/>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1"/>
      <c r="BM12" s="61"/>
      <c r="BN12" s="61"/>
      <c r="BO12" s="61"/>
      <c r="BP12" s="61"/>
      <c r="BQ12" s="61"/>
      <c r="BR12" s="61"/>
      <c r="BS12" s="61"/>
      <c r="BT12" s="61"/>
      <c r="BU12" s="61"/>
      <c r="BV12" s="61"/>
      <c r="BW12" s="61"/>
      <c r="BX12" s="61"/>
      <c r="BY12" s="61"/>
      <c r="BZ12" s="61"/>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2"/>
      <c r="BM13" s="62"/>
      <c r="BN13" s="62"/>
      <c r="BO13" s="62"/>
      <c r="BP13" s="62"/>
      <c r="BQ13" s="62"/>
      <c r="BR13" s="62"/>
      <c r="BS13" s="62"/>
      <c r="BT13" s="62"/>
      <c r="BU13" s="62"/>
      <c r="BV13" s="62"/>
      <c r="BW13" s="62"/>
      <c r="BX13" s="62"/>
      <c r="BY13" s="62"/>
      <c r="BZ13" s="62"/>
    </row>
    <row r="14" spans="1:78" ht="13.5" customHeight="1" x14ac:dyDescent="0.2">
      <c r="A14" s="2"/>
      <c r="B14" s="63" t="s">
        <v>25</v>
      </c>
      <c r="C14" s="64"/>
      <c r="D14" s="64"/>
      <c r="E14" s="64"/>
      <c r="F14" s="64"/>
      <c r="G14" s="64"/>
      <c r="H14" s="64"/>
      <c r="I14" s="64"/>
      <c r="J14" s="64"/>
      <c r="K14" s="64"/>
      <c r="L14" s="64"/>
      <c r="M14" s="64"/>
      <c r="N14" s="64"/>
      <c r="O14" s="64"/>
      <c r="P14" s="64"/>
      <c r="Q14" s="64"/>
      <c r="R14" s="64"/>
      <c r="S14" s="64"/>
      <c r="T14" s="64"/>
      <c r="U14" s="64"/>
      <c r="V14" s="64"/>
      <c r="W14" s="64"/>
      <c r="X14" s="64"/>
      <c r="Y14" s="64"/>
      <c r="Z14" s="64"/>
      <c r="AA14" s="64"/>
      <c r="AB14" s="64"/>
      <c r="AC14" s="64"/>
      <c r="AD14" s="64"/>
      <c r="AE14" s="64"/>
      <c r="AF14" s="64"/>
      <c r="AG14" s="64"/>
      <c r="AH14" s="64"/>
      <c r="AI14" s="64"/>
      <c r="AJ14" s="64"/>
      <c r="AK14" s="64"/>
      <c r="AL14" s="64"/>
      <c r="AM14" s="64"/>
      <c r="AN14" s="64"/>
      <c r="AO14" s="64"/>
      <c r="AP14" s="64"/>
      <c r="AQ14" s="64"/>
      <c r="AR14" s="64"/>
      <c r="AS14" s="64"/>
      <c r="AT14" s="64"/>
      <c r="AU14" s="64"/>
      <c r="AV14" s="64"/>
      <c r="AW14" s="64"/>
      <c r="AX14" s="64"/>
      <c r="AY14" s="64"/>
      <c r="AZ14" s="64"/>
      <c r="BA14" s="64"/>
      <c r="BB14" s="64"/>
      <c r="BC14" s="64"/>
      <c r="BD14" s="64"/>
      <c r="BE14" s="64"/>
      <c r="BF14" s="64"/>
      <c r="BG14" s="64"/>
      <c r="BH14" s="64"/>
      <c r="BI14" s="64"/>
      <c r="BJ14" s="65"/>
      <c r="BK14" s="2"/>
      <c r="BL14" s="37" t="s">
        <v>26</v>
      </c>
      <c r="BM14" s="38"/>
      <c r="BN14" s="38"/>
      <c r="BO14" s="38"/>
      <c r="BP14" s="38"/>
      <c r="BQ14" s="38"/>
      <c r="BR14" s="38"/>
      <c r="BS14" s="38"/>
      <c r="BT14" s="38"/>
      <c r="BU14" s="38"/>
      <c r="BV14" s="38"/>
      <c r="BW14" s="38"/>
      <c r="BX14" s="38"/>
      <c r="BY14" s="38"/>
      <c r="BZ14" s="39"/>
    </row>
    <row r="15" spans="1:78" ht="13.5" customHeight="1" x14ac:dyDescent="0.2">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113</v>
      </c>
      <c r="BM16" s="29"/>
      <c r="BN16" s="29"/>
      <c r="BO16" s="29"/>
      <c r="BP16" s="29"/>
      <c r="BQ16" s="29"/>
      <c r="BR16" s="29"/>
      <c r="BS16" s="29"/>
      <c r="BT16" s="29"/>
      <c r="BU16" s="29"/>
      <c r="BV16" s="29"/>
      <c r="BW16" s="29"/>
      <c r="BX16" s="29"/>
      <c r="BY16" s="29"/>
      <c r="BZ16" s="30"/>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111</v>
      </c>
      <c r="BM47" s="29"/>
      <c r="BN47" s="29"/>
      <c r="BO47" s="29"/>
      <c r="BP47" s="29"/>
      <c r="BQ47" s="29"/>
      <c r="BR47" s="29"/>
      <c r="BS47" s="29"/>
      <c r="BT47" s="29"/>
      <c r="BU47" s="29"/>
      <c r="BV47" s="29"/>
      <c r="BW47" s="29"/>
      <c r="BX47" s="29"/>
      <c r="BY47" s="29"/>
      <c r="BZ47" s="30"/>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2">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2">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3" t="s">
        <v>112</v>
      </c>
      <c r="BM66" s="44"/>
      <c r="BN66" s="44"/>
      <c r="BO66" s="44"/>
      <c r="BP66" s="44"/>
      <c r="BQ66" s="44"/>
      <c r="BR66" s="44"/>
      <c r="BS66" s="44"/>
      <c r="BT66" s="44"/>
      <c r="BU66" s="44"/>
      <c r="BV66" s="44"/>
      <c r="BW66" s="44"/>
      <c r="BX66" s="44"/>
      <c r="BY66" s="44"/>
      <c r="BZ66" s="45"/>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3"/>
      <c r="BM67" s="44"/>
      <c r="BN67" s="44"/>
      <c r="BO67" s="44"/>
      <c r="BP67" s="44"/>
      <c r="BQ67" s="44"/>
      <c r="BR67" s="44"/>
      <c r="BS67" s="44"/>
      <c r="BT67" s="44"/>
      <c r="BU67" s="44"/>
      <c r="BV67" s="44"/>
      <c r="BW67" s="44"/>
      <c r="BX67" s="44"/>
      <c r="BY67" s="44"/>
      <c r="BZ67" s="45"/>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3"/>
      <c r="BM68" s="44"/>
      <c r="BN68" s="44"/>
      <c r="BO68" s="44"/>
      <c r="BP68" s="44"/>
      <c r="BQ68" s="44"/>
      <c r="BR68" s="44"/>
      <c r="BS68" s="44"/>
      <c r="BT68" s="44"/>
      <c r="BU68" s="44"/>
      <c r="BV68" s="44"/>
      <c r="BW68" s="44"/>
      <c r="BX68" s="44"/>
      <c r="BY68" s="44"/>
      <c r="BZ68" s="45"/>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3"/>
      <c r="BM69" s="44"/>
      <c r="BN69" s="44"/>
      <c r="BO69" s="44"/>
      <c r="BP69" s="44"/>
      <c r="BQ69" s="44"/>
      <c r="BR69" s="44"/>
      <c r="BS69" s="44"/>
      <c r="BT69" s="44"/>
      <c r="BU69" s="44"/>
      <c r="BV69" s="44"/>
      <c r="BW69" s="44"/>
      <c r="BX69" s="44"/>
      <c r="BY69" s="44"/>
      <c r="BZ69" s="45"/>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3"/>
      <c r="BM70" s="44"/>
      <c r="BN70" s="44"/>
      <c r="BO70" s="44"/>
      <c r="BP70" s="44"/>
      <c r="BQ70" s="44"/>
      <c r="BR70" s="44"/>
      <c r="BS70" s="44"/>
      <c r="BT70" s="44"/>
      <c r="BU70" s="44"/>
      <c r="BV70" s="44"/>
      <c r="BW70" s="44"/>
      <c r="BX70" s="44"/>
      <c r="BY70" s="44"/>
      <c r="BZ70" s="45"/>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3"/>
      <c r="BM71" s="44"/>
      <c r="BN71" s="44"/>
      <c r="BO71" s="44"/>
      <c r="BP71" s="44"/>
      <c r="BQ71" s="44"/>
      <c r="BR71" s="44"/>
      <c r="BS71" s="44"/>
      <c r="BT71" s="44"/>
      <c r="BU71" s="44"/>
      <c r="BV71" s="44"/>
      <c r="BW71" s="44"/>
      <c r="BX71" s="44"/>
      <c r="BY71" s="44"/>
      <c r="BZ71" s="45"/>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3"/>
      <c r="BM72" s="44"/>
      <c r="BN72" s="44"/>
      <c r="BO72" s="44"/>
      <c r="BP72" s="44"/>
      <c r="BQ72" s="44"/>
      <c r="BR72" s="44"/>
      <c r="BS72" s="44"/>
      <c r="BT72" s="44"/>
      <c r="BU72" s="44"/>
      <c r="BV72" s="44"/>
      <c r="BW72" s="44"/>
      <c r="BX72" s="44"/>
      <c r="BY72" s="44"/>
      <c r="BZ72" s="45"/>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3"/>
      <c r="BM73" s="44"/>
      <c r="BN73" s="44"/>
      <c r="BO73" s="44"/>
      <c r="BP73" s="44"/>
      <c r="BQ73" s="44"/>
      <c r="BR73" s="44"/>
      <c r="BS73" s="44"/>
      <c r="BT73" s="44"/>
      <c r="BU73" s="44"/>
      <c r="BV73" s="44"/>
      <c r="BW73" s="44"/>
      <c r="BX73" s="44"/>
      <c r="BY73" s="44"/>
      <c r="BZ73" s="45"/>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3"/>
      <c r="BM74" s="44"/>
      <c r="BN74" s="44"/>
      <c r="BO74" s="44"/>
      <c r="BP74" s="44"/>
      <c r="BQ74" s="44"/>
      <c r="BR74" s="44"/>
      <c r="BS74" s="44"/>
      <c r="BT74" s="44"/>
      <c r="BU74" s="44"/>
      <c r="BV74" s="44"/>
      <c r="BW74" s="44"/>
      <c r="BX74" s="44"/>
      <c r="BY74" s="44"/>
      <c r="BZ74" s="45"/>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3"/>
      <c r="BM75" s="44"/>
      <c r="BN75" s="44"/>
      <c r="BO75" s="44"/>
      <c r="BP75" s="44"/>
      <c r="BQ75" s="44"/>
      <c r="BR75" s="44"/>
      <c r="BS75" s="44"/>
      <c r="BT75" s="44"/>
      <c r="BU75" s="44"/>
      <c r="BV75" s="44"/>
      <c r="BW75" s="44"/>
      <c r="BX75" s="44"/>
      <c r="BY75" s="44"/>
      <c r="BZ75" s="45"/>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3"/>
      <c r="BM76" s="44"/>
      <c r="BN76" s="44"/>
      <c r="BO76" s="44"/>
      <c r="BP76" s="44"/>
      <c r="BQ76" s="44"/>
      <c r="BR76" s="44"/>
      <c r="BS76" s="44"/>
      <c r="BT76" s="44"/>
      <c r="BU76" s="44"/>
      <c r="BV76" s="44"/>
      <c r="BW76" s="44"/>
      <c r="BX76" s="44"/>
      <c r="BY76" s="44"/>
      <c r="BZ76" s="45"/>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3"/>
      <c r="BM77" s="44"/>
      <c r="BN77" s="44"/>
      <c r="BO77" s="44"/>
      <c r="BP77" s="44"/>
      <c r="BQ77" s="44"/>
      <c r="BR77" s="44"/>
      <c r="BS77" s="44"/>
      <c r="BT77" s="44"/>
      <c r="BU77" s="44"/>
      <c r="BV77" s="44"/>
      <c r="BW77" s="44"/>
      <c r="BX77" s="44"/>
      <c r="BY77" s="44"/>
      <c r="BZ77" s="45"/>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3"/>
      <c r="BM78" s="44"/>
      <c r="BN78" s="44"/>
      <c r="BO78" s="44"/>
      <c r="BP78" s="44"/>
      <c r="BQ78" s="44"/>
      <c r="BR78" s="44"/>
      <c r="BS78" s="44"/>
      <c r="BT78" s="44"/>
      <c r="BU78" s="44"/>
      <c r="BV78" s="44"/>
      <c r="BW78" s="44"/>
      <c r="BX78" s="44"/>
      <c r="BY78" s="44"/>
      <c r="BZ78" s="45"/>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3"/>
      <c r="BM79" s="44"/>
      <c r="BN79" s="44"/>
      <c r="BO79" s="44"/>
      <c r="BP79" s="44"/>
      <c r="BQ79" s="44"/>
      <c r="BR79" s="44"/>
      <c r="BS79" s="44"/>
      <c r="BT79" s="44"/>
      <c r="BU79" s="44"/>
      <c r="BV79" s="44"/>
      <c r="BW79" s="44"/>
      <c r="BX79" s="44"/>
      <c r="BY79" s="44"/>
      <c r="BZ79" s="45"/>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3"/>
      <c r="BM80" s="44"/>
      <c r="BN80" s="44"/>
      <c r="BO80" s="44"/>
      <c r="BP80" s="44"/>
      <c r="BQ80" s="44"/>
      <c r="BR80" s="44"/>
      <c r="BS80" s="44"/>
      <c r="BT80" s="44"/>
      <c r="BU80" s="44"/>
      <c r="BV80" s="44"/>
      <c r="BW80" s="44"/>
      <c r="BX80" s="44"/>
      <c r="BY80" s="44"/>
      <c r="BZ80" s="45"/>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3"/>
      <c r="BM81" s="44"/>
      <c r="BN81" s="44"/>
      <c r="BO81" s="44"/>
      <c r="BP81" s="44"/>
      <c r="BQ81" s="44"/>
      <c r="BR81" s="44"/>
      <c r="BS81" s="44"/>
      <c r="BT81" s="44"/>
      <c r="BU81" s="44"/>
      <c r="BV81" s="44"/>
      <c r="BW81" s="44"/>
      <c r="BX81" s="44"/>
      <c r="BY81" s="44"/>
      <c r="BZ81" s="45"/>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6"/>
      <c r="BM82" s="47"/>
      <c r="BN82" s="47"/>
      <c r="BO82" s="47"/>
      <c r="BP82" s="47"/>
      <c r="BQ82" s="47"/>
      <c r="BR82" s="47"/>
      <c r="BS82" s="47"/>
      <c r="BT82" s="47"/>
      <c r="BU82" s="47"/>
      <c r="BV82" s="47"/>
      <c r="BW82" s="47"/>
      <c r="BX82" s="47"/>
      <c r="BY82" s="47"/>
      <c r="BZ82" s="48"/>
    </row>
    <row r="83" spans="1:78" x14ac:dyDescent="0.2">
      <c r="C83" s="49" t="s">
        <v>30</v>
      </c>
      <c r="D83" s="49"/>
      <c r="E83" s="49"/>
      <c r="F83" s="49"/>
      <c r="G83" s="49"/>
      <c r="H83" s="49"/>
      <c r="I83" s="49"/>
      <c r="J83" s="49"/>
      <c r="K83" s="49"/>
      <c r="L83" s="49"/>
      <c r="M83" s="49"/>
      <c r="N83" s="49"/>
      <c r="O83" s="49"/>
      <c r="P83" s="49"/>
      <c r="Q83" s="49"/>
      <c r="R83" s="49"/>
      <c r="S83" s="49"/>
      <c r="T83" s="49"/>
      <c r="U83" s="49"/>
      <c r="V83" s="49"/>
      <c r="W83" s="49"/>
      <c r="X83" s="49"/>
      <c r="Y83" s="49"/>
      <c r="Z83" s="49"/>
      <c r="AA83" s="49"/>
      <c r="AB83" s="49"/>
      <c r="AC83" s="49"/>
      <c r="AD83" s="49"/>
      <c r="AE83" s="49"/>
      <c r="AF83" s="49"/>
      <c r="AG83" s="49"/>
      <c r="AH83" s="49"/>
      <c r="AI83" s="49"/>
      <c r="AJ83" s="49"/>
      <c r="AK83" s="49"/>
      <c r="AL83" s="49"/>
      <c r="AM83" s="49"/>
      <c r="AN83" s="49"/>
      <c r="AO83" s="49"/>
      <c r="AP83" s="49"/>
      <c r="AQ83" s="49"/>
      <c r="AR83" s="49"/>
      <c r="AS83" s="49"/>
      <c r="AT83" s="49"/>
      <c r="AU83" s="49"/>
      <c r="AV83" s="49"/>
      <c r="AW83" s="49"/>
      <c r="AX83" s="49"/>
      <c r="AY83" s="49"/>
      <c r="AZ83" s="49"/>
      <c r="BA83" s="49"/>
      <c r="BB83" s="49"/>
      <c r="BC83" s="49"/>
      <c r="BD83" s="49"/>
      <c r="BE83" s="49"/>
      <c r="BF83" s="49"/>
      <c r="BG83" s="49"/>
      <c r="BH83" s="49"/>
      <c r="BI83" s="49"/>
      <c r="BJ83" s="49"/>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【105.09】</v>
      </c>
      <c r="F85" s="12" t="str">
        <f>データ!AT6</f>
        <v>【65.73】</v>
      </c>
      <c r="G85" s="12" t="str">
        <f>データ!BE6</f>
        <v>【48.91】</v>
      </c>
      <c r="H85" s="12" t="str">
        <f>データ!BP6</f>
        <v>【1,156.82】</v>
      </c>
      <c r="I85" s="12" t="str">
        <f>データ!CA6</f>
        <v>【75.33】</v>
      </c>
      <c r="J85" s="12" t="str">
        <f>データ!CL6</f>
        <v>【215.73】</v>
      </c>
      <c r="K85" s="12" t="str">
        <f>データ!CW6</f>
        <v>【43.28】</v>
      </c>
      <c r="L85" s="12" t="str">
        <f>データ!DH6</f>
        <v>【86.21】</v>
      </c>
      <c r="M85" s="12" t="str">
        <f>データ!DS6</f>
        <v>【29.62】</v>
      </c>
      <c r="N85" s="12" t="str">
        <f>データ!ED6</f>
        <v>【0.09】</v>
      </c>
      <c r="O85" s="12" t="str">
        <f>データ!EO6</f>
        <v>【0.11】</v>
      </c>
    </row>
  </sheetData>
  <sheetProtection algorithmName="SHA-512" hashValue="wFGFGyyOyJLmUmEoAuGR06dSu3oWgr9CIzmXDbmn65ox9NPQyHdkl2cO/347zJ5yCGEwKhUgBtQkjS58xM8/Kw==" saltValue="Ti/YBweG/QzPnn1J5p75K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 x14ac:dyDescent="0.2"/>
  <cols>
    <col min="2" max="144" width="11.9062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8" t="s">
        <v>52</v>
      </c>
      <c r="I3" s="79"/>
      <c r="J3" s="79"/>
      <c r="K3" s="79"/>
      <c r="L3" s="79"/>
      <c r="M3" s="79"/>
      <c r="N3" s="79"/>
      <c r="O3" s="79"/>
      <c r="P3" s="79"/>
      <c r="Q3" s="79"/>
      <c r="R3" s="79"/>
      <c r="S3" s="79"/>
      <c r="T3" s="79"/>
      <c r="U3" s="79"/>
      <c r="V3" s="79"/>
      <c r="W3" s="79"/>
      <c r="X3" s="80"/>
      <c r="Y3" s="84" t="s">
        <v>53</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28</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x14ac:dyDescent="0.2">
      <c r="A4" s="14" t="s">
        <v>54</v>
      </c>
      <c r="B4" s="16"/>
      <c r="C4" s="16"/>
      <c r="D4" s="16"/>
      <c r="E4" s="16"/>
      <c r="F4" s="16"/>
      <c r="G4" s="16"/>
      <c r="H4" s="81"/>
      <c r="I4" s="82"/>
      <c r="J4" s="82"/>
      <c r="K4" s="82"/>
      <c r="L4" s="82"/>
      <c r="M4" s="82"/>
      <c r="N4" s="82"/>
      <c r="O4" s="82"/>
      <c r="P4" s="82"/>
      <c r="Q4" s="82"/>
      <c r="R4" s="82"/>
      <c r="S4" s="82"/>
      <c r="T4" s="82"/>
      <c r="U4" s="82"/>
      <c r="V4" s="82"/>
      <c r="W4" s="82"/>
      <c r="X4" s="83"/>
      <c r="Y4" s="77" t="s">
        <v>55</v>
      </c>
      <c r="Z4" s="77"/>
      <c r="AA4" s="77"/>
      <c r="AB4" s="77"/>
      <c r="AC4" s="77"/>
      <c r="AD4" s="77"/>
      <c r="AE4" s="77"/>
      <c r="AF4" s="77"/>
      <c r="AG4" s="77"/>
      <c r="AH4" s="77"/>
      <c r="AI4" s="77"/>
      <c r="AJ4" s="77" t="s">
        <v>56</v>
      </c>
      <c r="AK4" s="77"/>
      <c r="AL4" s="77"/>
      <c r="AM4" s="77"/>
      <c r="AN4" s="77"/>
      <c r="AO4" s="77"/>
      <c r="AP4" s="77"/>
      <c r="AQ4" s="77"/>
      <c r="AR4" s="77"/>
      <c r="AS4" s="77"/>
      <c r="AT4" s="77"/>
      <c r="AU4" s="77" t="s">
        <v>57</v>
      </c>
      <c r="AV4" s="77"/>
      <c r="AW4" s="77"/>
      <c r="AX4" s="77"/>
      <c r="AY4" s="77"/>
      <c r="AZ4" s="77"/>
      <c r="BA4" s="77"/>
      <c r="BB4" s="77"/>
      <c r="BC4" s="77"/>
      <c r="BD4" s="77"/>
      <c r="BE4" s="77"/>
      <c r="BF4" s="77" t="s">
        <v>58</v>
      </c>
      <c r="BG4" s="77"/>
      <c r="BH4" s="77"/>
      <c r="BI4" s="77"/>
      <c r="BJ4" s="77"/>
      <c r="BK4" s="77"/>
      <c r="BL4" s="77"/>
      <c r="BM4" s="77"/>
      <c r="BN4" s="77"/>
      <c r="BO4" s="77"/>
      <c r="BP4" s="77"/>
      <c r="BQ4" s="77" t="s">
        <v>59</v>
      </c>
      <c r="BR4" s="77"/>
      <c r="BS4" s="77"/>
      <c r="BT4" s="77"/>
      <c r="BU4" s="77"/>
      <c r="BV4" s="77"/>
      <c r="BW4" s="77"/>
      <c r="BX4" s="77"/>
      <c r="BY4" s="77"/>
      <c r="BZ4" s="77"/>
      <c r="CA4" s="77"/>
      <c r="CB4" s="77" t="s">
        <v>60</v>
      </c>
      <c r="CC4" s="77"/>
      <c r="CD4" s="77"/>
      <c r="CE4" s="77"/>
      <c r="CF4" s="77"/>
      <c r="CG4" s="77"/>
      <c r="CH4" s="77"/>
      <c r="CI4" s="77"/>
      <c r="CJ4" s="77"/>
      <c r="CK4" s="77"/>
      <c r="CL4" s="77"/>
      <c r="CM4" s="77" t="s">
        <v>61</v>
      </c>
      <c r="CN4" s="77"/>
      <c r="CO4" s="77"/>
      <c r="CP4" s="77"/>
      <c r="CQ4" s="77"/>
      <c r="CR4" s="77"/>
      <c r="CS4" s="77"/>
      <c r="CT4" s="77"/>
      <c r="CU4" s="77"/>
      <c r="CV4" s="77"/>
      <c r="CW4" s="77"/>
      <c r="CX4" s="77" t="s">
        <v>62</v>
      </c>
      <c r="CY4" s="77"/>
      <c r="CZ4" s="77"/>
      <c r="DA4" s="77"/>
      <c r="DB4" s="77"/>
      <c r="DC4" s="77"/>
      <c r="DD4" s="77"/>
      <c r="DE4" s="77"/>
      <c r="DF4" s="77"/>
      <c r="DG4" s="77"/>
      <c r="DH4" s="77"/>
      <c r="DI4" s="77" t="s">
        <v>63</v>
      </c>
      <c r="DJ4" s="77"/>
      <c r="DK4" s="77"/>
      <c r="DL4" s="77"/>
      <c r="DM4" s="77"/>
      <c r="DN4" s="77"/>
      <c r="DO4" s="77"/>
      <c r="DP4" s="77"/>
      <c r="DQ4" s="77"/>
      <c r="DR4" s="77"/>
      <c r="DS4" s="77"/>
      <c r="DT4" s="77" t="s">
        <v>64</v>
      </c>
      <c r="DU4" s="77"/>
      <c r="DV4" s="77"/>
      <c r="DW4" s="77"/>
      <c r="DX4" s="77"/>
      <c r="DY4" s="77"/>
      <c r="DZ4" s="77"/>
      <c r="EA4" s="77"/>
      <c r="EB4" s="77"/>
      <c r="EC4" s="77"/>
      <c r="ED4" s="77"/>
      <c r="EE4" s="77" t="s">
        <v>65</v>
      </c>
      <c r="EF4" s="77"/>
      <c r="EG4" s="77"/>
      <c r="EH4" s="77"/>
      <c r="EI4" s="77"/>
      <c r="EJ4" s="77"/>
      <c r="EK4" s="77"/>
      <c r="EL4" s="77"/>
      <c r="EM4" s="77"/>
      <c r="EN4" s="77"/>
      <c r="EO4" s="77"/>
    </row>
    <row r="5" spans="1:148" x14ac:dyDescent="0.2">
      <c r="A5" s="14" t="s">
        <v>66</v>
      </c>
      <c r="B5" s="17"/>
      <c r="C5" s="17"/>
      <c r="D5" s="17"/>
      <c r="E5" s="17"/>
      <c r="F5" s="17"/>
      <c r="G5" s="17"/>
      <c r="H5" s="18" t="s">
        <v>67</v>
      </c>
      <c r="I5" s="18" t="s">
        <v>68</v>
      </c>
      <c r="J5" s="18" t="s">
        <v>69</v>
      </c>
      <c r="K5" s="18" t="s">
        <v>70</v>
      </c>
      <c r="L5" s="18" t="s">
        <v>71</v>
      </c>
      <c r="M5" s="18" t="s">
        <v>5</v>
      </c>
      <c r="N5" s="18" t="s">
        <v>72</v>
      </c>
      <c r="O5" s="18" t="s">
        <v>73</v>
      </c>
      <c r="P5" s="18" t="s">
        <v>74</v>
      </c>
      <c r="Q5" s="18" t="s">
        <v>75</v>
      </c>
      <c r="R5" s="18" t="s">
        <v>76</v>
      </c>
      <c r="S5" s="18" t="s">
        <v>77</v>
      </c>
      <c r="T5" s="18" t="s">
        <v>78</v>
      </c>
      <c r="U5" s="18" t="s">
        <v>79</v>
      </c>
      <c r="V5" s="18" t="s">
        <v>80</v>
      </c>
      <c r="W5" s="18" t="s">
        <v>81</v>
      </c>
      <c r="X5" s="18" t="s">
        <v>82</v>
      </c>
      <c r="Y5" s="18" t="s">
        <v>83</v>
      </c>
      <c r="Z5" s="18" t="s">
        <v>84</v>
      </c>
      <c r="AA5" s="18" t="s">
        <v>85</v>
      </c>
      <c r="AB5" s="18" t="s">
        <v>86</v>
      </c>
      <c r="AC5" s="18" t="s">
        <v>87</v>
      </c>
      <c r="AD5" s="18" t="s">
        <v>88</v>
      </c>
      <c r="AE5" s="18" t="s">
        <v>89</v>
      </c>
      <c r="AF5" s="18" t="s">
        <v>90</v>
      </c>
      <c r="AG5" s="18" t="s">
        <v>91</v>
      </c>
      <c r="AH5" s="18" t="s">
        <v>92</v>
      </c>
      <c r="AI5" s="18" t="s">
        <v>31</v>
      </c>
      <c r="AJ5" s="18" t="s">
        <v>83</v>
      </c>
      <c r="AK5" s="18" t="s">
        <v>84</v>
      </c>
      <c r="AL5" s="18" t="s">
        <v>85</v>
      </c>
      <c r="AM5" s="18" t="s">
        <v>86</v>
      </c>
      <c r="AN5" s="18" t="s">
        <v>87</v>
      </c>
      <c r="AO5" s="18" t="s">
        <v>88</v>
      </c>
      <c r="AP5" s="18" t="s">
        <v>89</v>
      </c>
      <c r="AQ5" s="18" t="s">
        <v>90</v>
      </c>
      <c r="AR5" s="18" t="s">
        <v>91</v>
      </c>
      <c r="AS5" s="18" t="s">
        <v>92</v>
      </c>
      <c r="AT5" s="18" t="s">
        <v>93</v>
      </c>
      <c r="AU5" s="18" t="s">
        <v>83</v>
      </c>
      <c r="AV5" s="18" t="s">
        <v>84</v>
      </c>
      <c r="AW5" s="18" t="s">
        <v>85</v>
      </c>
      <c r="AX5" s="18" t="s">
        <v>86</v>
      </c>
      <c r="AY5" s="18" t="s">
        <v>87</v>
      </c>
      <c r="AZ5" s="18" t="s">
        <v>88</v>
      </c>
      <c r="BA5" s="18" t="s">
        <v>89</v>
      </c>
      <c r="BB5" s="18" t="s">
        <v>90</v>
      </c>
      <c r="BC5" s="18" t="s">
        <v>91</v>
      </c>
      <c r="BD5" s="18" t="s">
        <v>92</v>
      </c>
      <c r="BE5" s="18" t="s">
        <v>93</v>
      </c>
      <c r="BF5" s="18" t="s">
        <v>83</v>
      </c>
      <c r="BG5" s="18" t="s">
        <v>84</v>
      </c>
      <c r="BH5" s="18" t="s">
        <v>85</v>
      </c>
      <c r="BI5" s="18" t="s">
        <v>86</v>
      </c>
      <c r="BJ5" s="18" t="s">
        <v>87</v>
      </c>
      <c r="BK5" s="18" t="s">
        <v>88</v>
      </c>
      <c r="BL5" s="18" t="s">
        <v>89</v>
      </c>
      <c r="BM5" s="18" t="s">
        <v>90</v>
      </c>
      <c r="BN5" s="18" t="s">
        <v>91</v>
      </c>
      <c r="BO5" s="18" t="s">
        <v>92</v>
      </c>
      <c r="BP5" s="18" t="s">
        <v>93</v>
      </c>
      <c r="BQ5" s="18" t="s">
        <v>83</v>
      </c>
      <c r="BR5" s="18" t="s">
        <v>84</v>
      </c>
      <c r="BS5" s="18" t="s">
        <v>85</v>
      </c>
      <c r="BT5" s="18" t="s">
        <v>86</v>
      </c>
      <c r="BU5" s="18" t="s">
        <v>87</v>
      </c>
      <c r="BV5" s="18" t="s">
        <v>88</v>
      </c>
      <c r="BW5" s="18" t="s">
        <v>89</v>
      </c>
      <c r="BX5" s="18" t="s">
        <v>90</v>
      </c>
      <c r="BY5" s="18" t="s">
        <v>91</v>
      </c>
      <c r="BZ5" s="18" t="s">
        <v>92</v>
      </c>
      <c r="CA5" s="18" t="s">
        <v>93</v>
      </c>
      <c r="CB5" s="18" t="s">
        <v>83</v>
      </c>
      <c r="CC5" s="18" t="s">
        <v>84</v>
      </c>
      <c r="CD5" s="18" t="s">
        <v>85</v>
      </c>
      <c r="CE5" s="18" t="s">
        <v>86</v>
      </c>
      <c r="CF5" s="18" t="s">
        <v>87</v>
      </c>
      <c r="CG5" s="18" t="s">
        <v>88</v>
      </c>
      <c r="CH5" s="18" t="s">
        <v>89</v>
      </c>
      <c r="CI5" s="18" t="s">
        <v>90</v>
      </c>
      <c r="CJ5" s="18" t="s">
        <v>91</v>
      </c>
      <c r="CK5" s="18" t="s">
        <v>92</v>
      </c>
      <c r="CL5" s="18" t="s">
        <v>93</v>
      </c>
      <c r="CM5" s="18" t="s">
        <v>83</v>
      </c>
      <c r="CN5" s="18" t="s">
        <v>84</v>
      </c>
      <c r="CO5" s="18" t="s">
        <v>85</v>
      </c>
      <c r="CP5" s="18" t="s">
        <v>86</v>
      </c>
      <c r="CQ5" s="18" t="s">
        <v>87</v>
      </c>
      <c r="CR5" s="18" t="s">
        <v>88</v>
      </c>
      <c r="CS5" s="18" t="s">
        <v>89</v>
      </c>
      <c r="CT5" s="18" t="s">
        <v>90</v>
      </c>
      <c r="CU5" s="18" t="s">
        <v>91</v>
      </c>
      <c r="CV5" s="18" t="s">
        <v>92</v>
      </c>
      <c r="CW5" s="18" t="s">
        <v>93</v>
      </c>
      <c r="CX5" s="18" t="s">
        <v>83</v>
      </c>
      <c r="CY5" s="18" t="s">
        <v>84</v>
      </c>
      <c r="CZ5" s="18" t="s">
        <v>85</v>
      </c>
      <c r="DA5" s="18" t="s">
        <v>86</v>
      </c>
      <c r="DB5" s="18" t="s">
        <v>87</v>
      </c>
      <c r="DC5" s="18" t="s">
        <v>88</v>
      </c>
      <c r="DD5" s="18" t="s">
        <v>89</v>
      </c>
      <c r="DE5" s="18" t="s">
        <v>90</v>
      </c>
      <c r="DF5" s="18" t="s">
        <v>91</v>
      </c>
      <c r="DG5" s="18" t="s">
        <v>92</v>
      </c>
      <c r="DH5" s="18" t="s">
        <v>93</v>
      </c>
      <c r="DI5" s="18" t="s">
        <v>83</v>
      </c>
      <c r="DJ5" s="18" t="s">
        <v>84</v>
      </c>
      <c r="DK5" s="18" t="s">
        <v>85</v>
      </c>
      <c r="DL5" s="18" t="s">
        <v>86</v>
      </c>
      <c r="DM5" s="18" t="s">
        <v>87</v>
      </c>
      <c r="DN5" s="18" t="s">
        <v>88</v>
      </c>
      <c r="DO5" s="18" t="s">
        <v>89</v>
      </c>
      <c r="DP5" s="18" t="s">
        <v>90</v>
      </c>
      <c r="DQ5" s="18" t="s">
        <v>91</v>
      </c>
      <c r="DR5" s="18" t="s">
        <v>92</v>
      </c>
      <c r="DS5" s="18" t="s">
        <v>93</v>
      </c>
      <c r="DT5" s="18" t="s">
        <v>83</v>
      </c>
      <c r="DU5" s="18" t="s">
        <v>84</v>
      </c>
      <c r="DV5" s="18" t="s">
        <v>85</v>
      </c>
      <c r="DW5" s="18" t="s">
        <v>86</v>
      </c>
      <c r="DX5" s="18" t="s">
        <v>87</v>
      </c>
      <c r="DY5" s="18" t="s">
        <v>88</v>
      </c>
      <c r="DZ5" s="18" t="s">
        <v>89</v>
      </c>
      <c r="EA5" s="18" t="s">
        <v>90</v>
      </c>
      <c r="EB5" s="18" t="s">
        <v>91</v>
      </c>
      <c r="EC5" s="18" t="s">
        <v>92</v>
      </c>
      <c r="ED5" s="18" t="s">
        <v>93</v>
      </c>
      <c r="EE5" s="18" t="s">
        <v>83</v>
      </c>
      <c r="EF5" s="18" t="s">
        <v>84</v>
      </c>
      <c r="EG5" s="18" t="s">
        <v>85</v>
      </c>
      <c r="EH5" s="18" t="s">
        <v>86</v>
      </c>
      <c r="EI5" s="18" t="s">
        <v>87</v>
      </c>
      <c r="EJ5" s="18" t="s">
        <v>88</v>
      </c>
      <c r="EK5" s="18" t="s">
        <v>89</v>
      </c>
      <c r="EL5" s="18" t="s">
        <v>90</v>
      </c>
      <c r="EM5" s="18" t="s">
        <v>91</v>
      </c>
      <c r="EN5" s="18" t="s">
        <v>92</v>
      </c>
      <c r="EO5" s="18" t="s">
        <v>93</v>
      </c>
    </row>
    <row r="6" spans="1:148" s="22" customFormat="1" x14ac:dyDescent="0.2">
      <c r="A6" s="14" t="s">
        <v>94</v>
      </c>
      <c r="B6" s="19">
        <f>B7</f>
        <v>2023</v>
      </c>
      <c r="C6" s="19">
        <f t="shared" ref="C6:X6" si="3">C7</f>
        <v>254258</v>
      </c>
      <c r="D6" s="19">
        <f t="shared" si="3"/>
        <v>46</v>
      </c>
      <c r="E6" s="19">
        <f t="shared" si="3"/>
        <v>17</v>
      </c>
      <c r="F6" s="19">
        <f t="shared" si="3"/>
        <v>4</v>
      </c>
      <c r="G6" s="19">
        <f t="shared" si="3"/>
        <v>0</v>
      </c>
      <c r="H6" s="19" t="str">
        <f t="shared" si="3"/>
        <v>滋賀県　愛荘町</v>
      </c>
      <c r="I6" s="19" t="str">
        <f t="shared" si="3"/>
        <v>法適用</v>
      </c>
      <c r="J6" s="19" t="str">
        <f t="shared" si="3"/>
        <v>下水道事業</v>
      </c>
      <c r="K6" s="19" t="str">
        <f t="shared" si="3"/>
        <v>特定環境保全公共下水道</v>
      </c>
      <c r="L6" s="19" t="str">
        <f t="shared" si="3"/>
        <v>D2</v>
      </c>
      <c r="M6" s="19" t="str">
        <f t="shared" si="3"/>
        <v>非設置</v>
      </c>
      <c r="N6" s="20" t="str">
        <f t="shared" si="3"/>
        <v>-</v>
      </c>
      <c r="O6" s="20">
        <f t="shared" si="3"/>
        <v>60.1</v>
      </c>
      <c r="P6" s="20">
        <f t="shared" si="3"/>
        <v>99.15</v>
      </c>
      <c r="Q6" s="20">
        <f t="shared" si="3"/>
        <v>84.42</v>
      </c>
      <c r="R6" s="20">
        <f t="shared" si="3"/>
        <v>2640</v>
      </c>
      <c r="S6" s="20">
        <f t="shared" si="3"/>
        <v>21194</v>
      </c>
      <c r="T6" s="20">
        <f t="shared" si="3"/>
        <v>13.63</v>
      </c>
      <c r="U6" s="20">
        <f t="shared" si="3"/>
        <v>1554.95</v>
      </c>
      <c r="V6" s="20">
        <f t="shared" si="3"/>
        <v>20898</v>
      </c>
      <c r="W6" s="20">
        <f t="shared" si="3"/>
        <v>9.39</v>
      </c>
      <c r="X6" s="20">
        <f t="shared" si="3"/>
        <v>2225.56</v>
      </c>
      <c r="Y6" s="21">
        <f>IF(Y7="",NA(),Y7)</f>
        <v>107.69</v>
      </c>
      <c r="Z6" s="21">
        <f t="shared" ref="Z6:AH6" si="4">IF(Z7="",NA(),Z7)</f>
        <v>109.93</v>
      </c>
      <c r="AA6" s="21">
        <f t="shared" si="4"/>
        <v>132.55000000000001</v>
      </c>
      <c r="AB6" s="21">
        <f t="shared" si="4"/>
        <v>134.63</v>
      </c>
      <c r="AC6" s="21">
        <f t="shared" si="4"/>
        <v>134.07</v>
      </c>
      <c r="AD6" s="21">
        <f t="shared" si="4"/>
        <v>102.73</v>
      </c>
      <c r="AE6" s="21">
        <f t="shared" si="4"/>
        <v>105.78</v>
      </c>
      <c r="AF6" s="21">
        <f t="shared" si="4"/>
        <v>106.09</v>
      </c>
      <c r="AG6" s="21">
        <f t="shared" si="4"/>
        <v>106.44</v>
      </c>
      <c r="AH6" s="21">
        <f t="shared" si="4"/>
        <v>107.11</v>
      </c>
      <c r="AI6" s="20" t="str">
        <f>IF(AI7="","",IF(AI7="-","【-】","【"&amp;SUBSTITUTE(TEXT(AI7,"#,##0.00"),"-","△")&amp;"】"))</f>
        <v>【105.09】</v>
      </c>
      <c r="AJ6" s="20">
        <f>IF(AJ7="",NA(),AJ7)</f>
        <v>0</v>
      </c>
      <c r="AK6" s="20">
        <f t="shared" ref="AK6:AS6" si="5">IF(AK7="",NA(),AK7)</f>
        <v>0</v>
      </c>
      <c r="AL6" s="20">
        <f t="shared" si="5"/>
        <v>0</v>
      </c>
      <c r="AM6" s="20">
        <f t="shared" si="5"/>
        <v>0</v>
      </c>
      <c r="AN6" s="20">
        <f t="shared" si="5"/>
        <v>0</v>
      </c>
      <c r="AO6" s="21">
        <f t="shared" si="5"/>
        <v>94.97</v>
      </c>
      <c r="AP6" s="21">
        <f t="shared" si="5"/>
        <v>63.96</v>
      </c>
      <c r="AQ6" s="21">
        <f t="shared" si="5"/>
        <v>69.42</v>
      </c>
      <c r="AR6" s="21">
        <f t="shared" si="5"/>
        <v>72.86</v>
      </c>
      <c r="AS6" s="21">
        <f t="shared" si="5"/>
        <v>69.540000000000006</v>
      </c>
      <c r="AT6" s="20" t="str">
        <f>IF(AT7="","",IF(AT7="-","【-】","【"&amp;SUBSTITUTE(TEXT(AT7,"#,##0.00"),"-","△")&amp;"】"))</f>
        <v>【65.73】</v>
      </c>
      <c r="AU6" s="21">
        <f>IF(AU7="",NA(),AU7)</f>
        <v>17.2</v>
      </c>
      <c r="AV6" s="21">
        <f t="shared" ref="AV6:BD6" si="6">IF(AV7="",NA(),AV7)</f>
        <v>18.96</v>
      </c>
      <c r="AW6" s="21">
        <f t="shared" si="6"/>
        <v>24.71</v>
      </c>
      <c r="AX6" s="21">
        <f t="shared" si="6"/>
        <v>23.39</v>
      </c>
      <c r="AY6" s="21">
        <f t="shared" si="6"/>
        <v>24.88</v>
      </c>
      <c r="AZ6" s="21">
        <f t="shared" si="6"/>
        <v>47.72</v>
      </c>
      <c r="BA6" s="21">
        <f t="shared" si="6"/>
        <v>44.24</v>
      </c>
      <c r="BB6" s="21">
        <f t="shared" si="6"/>
        <v>43.07</v>
      </c>
      <c r="BC6" s="21">
        <f t="shared" si="6"/>
        <v>45.42</v>
      </c>
      <c r="BD6" s="21">
        <f t="shared" si="6"/>
        <v>50.63</v>
      </c>
      <c r="BE6" s="20" t="str">
        <f>IF(BE7="","",IF(BE7="-","【-】","【"&amp;SUBSTITUTE(TEXT(BE7,"#,##0.00"),"-","△")&amp;"】"))</f>
        <v>【48.91】</v>
      </c>
      <c r="BF6" s="21">
        <f>IF(BF7="",NA(),BF7)</f>
        <v>663.17</v>
      </c>
      <c r="BG6" s="21">
        <f t="shared" ref="BG6:BO6" si="7">IF(BG7="",NA(),BG7)</f>
        <v>529.07000000000005</v>
      </c>
      <c r="BH6" s="21">
        <f t="shared" si="7"/>
        <v>423.22</v>
      </c>
      <c r="BI6" s="21">
        <f t="shared" si="7"/>
        <v>396.3</v>
      </c>
      <c r="BJ6" s="21">
        <f t="shared" si="7"/>
        <v>1817.76</v>
      </c>
      <c r="BK6" s="21">
        <f t="shared" si="7"/>
        <v>1206.79</v>
      </c>
      <c r="BL6" s="21">
        <f t="shared" si="7"/>
        <v>1258.43</v>
      </c>
      <c r="BM6" s="21">
        <f t="shared" si="7"/>
        <v>1163.75</v>
      </c>
      <c r="BN6" s="21">
        <f t="shared" si="7"/>
        <v>1195.47</v>
      </c>
      <c r="BO6" s="21">
        <f t="shared" si="7"/>
        <v>1168.69</v>
      </c>
      <c r="BP6" s="20" t="str">
        <f>IF(BP7="","",IF(BP7="-","【-】","【"&amp;SUBSTITUTE(TEXT(BP7,"#,##0.00"),"-","△")&amp;"】"))</f>
        <v>【1,156.82】</v>
      </c>
      <c r="BQ6" s="21">
        <f>IF(BQ7="",NA(),BQ7)</f>
        <v>84.23</v>
      </c>
      <c r="BR6" s="21">
        <f t="shared" ref="BR6:BZ6" si="8">IF(BR7="",NA(),BR7)</f>
        <v>86.03</v>
      </c>
      <c r="BS6" s="21">
        <f t="shared" si="8"/>
        <v>95.73</v>
      </c>
      <c r="BT6" s="21">
        <f t="shared" si="8"/>
        <v>95.95</v>
      </c>
      <c r="BU6" s="21">
        <f t="shared" si="8"/>
        <v>95.58</v>
      </c>
      <c r="BV6" s="21">
        <f t="shared" si="8"/>
        <v>71.84</v>
      </c>
      <c r="BW6" s="21">
        <f t="shared" si="8"/>
        <v>73.36</v>
      </c>
      <c r="BX6" s="21">
        <f t="shared" si="8"/>
        <v>72.599999999999994</v>
      </c>
      <c r="BY6" s="21">
        <f t="shared" si="8"/>
        <v>69.430000000000007</v>
      </c>
      <c r="BZ6" s="21">
        <f t="shared" si="8"/>
        <v>70.709999999999994</v>
      </c>
      <c r="CA6" s="20" t="str">
        <f>IF(CA7="","",IF(CA7="-","【-】","【"&amp;SUBSTITUTE(TEXT(CA7,"#,##0.00"),"-","△")&amp;"】"))</f>
        <v>【75.33】</v>
      </c>
      <c r="CB6" s="21">
        <f>IF(CB7="",NA(),CB7)</f>
        <v>171.15</v>
      </c>
      <c r="CC6" s="21">
        <f t="shared" ref="CC6:CK6" si="9">IF(CC7="",NA(),CC7)</f>
        <v>164.46</v>
      </c>
      <c r="CD6" s="21">
        <f t="shared" si="9"/>
        <v>149.97999999999999</v>
      </c>
      <c r="CE6" s="21">
        <f t="shared" si="9"/>
        <v>149.97999999999999</v>
      </c>
      <c r="CF6" s="21">
        <f t="shared" si="9"/>
        <v>149.97999999999999</v>
      </c>
      <c r="CG6" s="21">
        <f t="shared" si="9"/>
        <v>228.47</v>
      </c>
      <c r="CH6" s="21">
        <f t="shared" si="9"/>
        <v>224.88</v>
      </c>
      <c r="CI6" s="21">
        <f t="shared" si="9"/>
        <v>228.64</v>
      </c>
      <c r="CJ6" s="21">
        <f t="shared" si="9"/>
        <v>239.46</v>
      </c>
      <c r="CK6" s="21">
        <f t="shared" si="9"/>
        <v>233.15</v>
      </c>
      <c r="CL6" s="20" t="str">
        <f>IF(CL7="","",IF(CL7="-","【-】","【"&amp;SUBSTITUTE(TEXT(CL7,"#,##0.00"),"-","△")&amp;"】"))</f>
        <v>【215.73】</v>
      </c>
      <c r="CM6" s="21" t="str">
        <f>IF(CM7="",NA(),CM7)</f>
        <v>-</v>
      </c>
      <c r="CN6" s="21" t="str">
        <f t="shared" ref="CN6:CV6" si="10">IF(CN7="",NA(),CN7)</f>
        <v>-</v>
      </c>
      <c r="CO6" s="21" t="str">
        <f t="shared" si="10"/>
        <v>-</v>
      </c>
      <c r="CP6" s="21" t="str">
        <f t="shared" si="10"/>
        <v>-</v>
      </c>
      <c r="CQ6" s="21" t="str">
        <f t="shared" si="10"/>
        <v>-</v>
      </c>
      <c r="CR6" s="21">
        <f t="shared" si="10"/>
        <v>42.47</v>
      </c>
      <c r="CS6" s="21">
        <f t="shared" si="10"/>
        <v>42.4</v>
      </c>
      <c r="CT6" s="21">
        <f t="shared" si="10"/>
        <v>42.28</v>
      </c>
      <c r="CU6" s="21">
        <f t="shared" si="10"/>
        <v>41.06</v>
      </c>
      <c r="CV6" s="21">
        <f t="shared" si="10"/>
        <v>42.09</v>
      </c>
      <c r="CW6" s="20" t="str">
        <f>IF(CW7="","",IF(CW7="-","【-】","【"&amp;SUBSTITUTE(TEXT(CW7,"#,##0.00"),"-","△")&amp;"】"))</f>
        <v>【43.28】</v>
      </c>
      <c r="CX6" s="21">
        <f>IF(CX7="",NA(),CX7)</f>
        <v>92.17</v>
      </c>
      <c r="CY6" s="21">
        <f t="shared" ref="CY6:DG6" si="11">IF(CY7="",NA(),CY7)</f>
        <v>92.28</v>
      </c>
      <c r="CZ6" s="21">
        <f t="shared" si="11"/>
        <v>92.17</v>
      </c>
      <c r="DA6" s="21">
        <f t="shared" si="11"/>
        <v>92.22</v>
      </c>
      <c r="DB6" s="21">
        <f t="shared" si="11"/>
        <v>92.41</v>
      </c>
      <c r="DC6" s="21">
        <f t="shared" si="11"/>
        <v>83.75</v>
      </c>
      <c r="DD6" s="21">
        <f t="shared" si="11"/>
        <v>84.19</v>
      </c>
      <c r="DE6" s="21">
        <f t="shared" si="11"/>
        <v>84.34</v>
      </c>
      <c r="DF6" s="21">
        <f t="shared" si="11"/>
        <v>84.34</v>
      </c>
      <c r="DG6" s="21">
        <f t="shared" si="11"/>
        <v>84.73</v>
      </c>
      <c r="DH6" s="20" t="str">
        <f>IF(DH7="","",IF(DH7="-","【-】","【"&amp;SUBSTITUTE(TEXT(DH7,"#,##0.00"),"-","△")&amp;"】"))</f>
        <v>【86.21】</v>
      </c>
      <c r="DI6" s="21">
        <f>IF(DI7="",NA(),DI7)</f>
        <v>3.01</v>
      </c>
      <c r="DJ6" s="21">
        <f t="shared" ref="DJ6:DR6" si="12">IF(DJ7="",NA(),DJ7)</f>
        <v>6.04</v>
      </c>
      <c r="DK6" s="21">
        <f t="shared" si="12"/>
        <v>9</v>
      </c>
      <c r="DL6" s="21">
        <f t="shared" si="12"/>
        <v>11.98</v>
      </c>
      <c r="DM6" s="21">
        <f t="shared" si="12"/>
        <v>0.41</v>
      </c>
      <c r="DN6" s="21">
        <f t="shared" si="12"/>
        <v>24.68</v>
      </c>
      <c r="DO6" s="21">
        <f t="shared" si="12"/>
        <v>21.36</v>
      </c>
      <c r="DP6" s="21">
        <f t="shared" si="12"/>
        <v>22.79</v>
      </c>
      <c r="DQ6" s="21">
        <f t="shared" si="12"/>
        <v>24.8</v>
      </c>
      <c r="DR6" s="21">
        <f t="shared" si="12"/>
        <v>26.77</v>
      </c>
      <c r="DS6" s="20" t="str">
        <f>IF(DS7="","",IF(DS7="-","【-】","【"&amp;SUBSTITUTE(TEXT(DS7,"#,##0.00"),"-","△")&amp;"】"))</f>
        <v>【29.62】</v>
      </c>
      <c r="DT6" s="20">
        <f>IF(DT7="",NA(),DT7)</f>
        <v>0</v>
      </c>
      <c r="DU6" s="20">
        <f t="shared" ref="DU6:EC6" si="13">IF(DU7="",NA(),DU7)</f>
        <v>0</v>
      </c>
      <c r="DV6" s="20">
        <f t="shared" si="13"/>
        <v>0</v>
      </c>
      <c r="DW6" s="20">
        <f t="shared" si="13"/>
        <v>0</v>
      </c>
      <c r="DX6" s="20">
        <f t="shared" si="13"/>
        <v>0</v>
      </c>
      <c r="DY6" s="21">
        <f t="shared" si="13"/>
        <v>8.6199999999999992</v>
      </c>
      <c r="DZ6" s="21">
        <f t="shared" si="13"/>
        <v>0.01</v>
      </c>
      <c r="EA6" s="21">
        <f t="shared" si="13"/>
        <v>0.01</v>
      </c>
      <c r="EB6" s="21">
        <f t="shared" si="13"/>
        <v>0.02</v>
      </c>
      <c r="EC6" s="21">
        <f t="shared" si="13"/>
        <v>7.0000000000000007E-2</v>
      </c>
      <c r="ED6" s="20" t="str">
        <f>IF(ED7="","",IF(ED7="-","【-】","【"&amp;SUBSTITUTE(TEXT(ED7,"#,##0.00"),"-","△")&amp;"】"))</f>
        <v>【0.09】</v>
      </c>
      <c r="EE6" s="20">
        <f>IF(EE7="",NA(),EE7)</f>
        <v>0</v>
      </c>
      <c r="EF6" s="20">
        <f t="shared" ref="EF6:EN6" si="14">IF(EF7="",NA(),EF7)</f>
        <v>0</v>
      </c>
      <c r="EG6" s="20">
        <f t="shared" si="14"/>
        <v>0</v>
      </c>
      <c r="EH6" s="20">
        <f t="shared" si="14"/>
        <v>0</v>
      </c>
      <c r="EI6" s="20">
        <f t="shared" si="14"/>
        <v>0</v>
      </c>
      <c r="EJ6" s="21">
        <f t="shared" si="14"/>
        <v>0.36</v>
      </c>
      <c r="EK6" s="21">
        <f t="shared" si="14"/>
        <v>0.39</v>
      </c>
      <c r="EL6" s="21">
        <f t="shared" si="14"/>
        <v>0.1</v>
      </c>
      <c r="EM6" s="21">
        <f t="shared" si="14"/>
        <v>0.08</v>
      </c>
      <c r="EN6" s="21">
        <f t="shared" si="14"/>
        <v>0.06</v>
      </c>
      <c r="EO6" s="20" t="str">
        <f>IF(EO7="","",IF(EO7="-","【-】","【"&amp;SUBSTITUTE(TEXT(EO7,"#,##0.00"),"-","△")&amp;"】"))</f>
        <v>【0.11】</v>
      </c>
    </row>
    <row r="7" spans="1:148" s="22" customFormat="1" x14ac:dyDescent="0.2">
      <c r="A7" s="14"/>
      <c r="B7" s="23">
        <v>2023</v>
      </c>
      <c r="C7" s="23">
        <v>254258</v>
      </c>
      <c r="D7" s="23">
        <v>46</v>
      </c>
      <c r="E7" s="23">
        <v>17</v>
      </c>
      <c r="F7" s="23">
        <v>4</v>
      </c>
      <c r="G7" s="23">
        <v>0</v>
      </c>
      <c r="H7" s="23" t="s">
        <v>95</v>
      </c>
      <c r="I7" s="23" t="s">
        <v>96</v>
      </c>
      <c r="J7" s="23" t="s">
        <v>97</v>
      </c>
      <c r="K7" s="23" t="s">
        <v>98</v>
      </c>
      <c r="L7" s="23" t="s">
        <v>99</v>
      </c>
      <c r="M7" s="23" t="s">
        <v>100</v>
      </c>
      <c r="N7" s="24" t="s">
        <v>101</v>
      </c>
      <c r="O7" s="24">
        <v>60.1</v>
      </c>
      <c r="P7" s="24">
        <v>99.15</v>
      </c>
      <c r="Q7" s="24">
        <v>84.42</v>
      </c>
      <c r="R7" s="24">
        <v>2640</v>
      </c>
      <c r="S7" s="24">
        <v>21194</v>
      </c>
      <c r="T7" s="24">
        <v>13.63</v>
      </c>
      <c r="U7" s="24">
        <v>1554.95</v>
      </c>
      <c r="V7" s="24">
        <v>20898</v>
      </c>
      <c r="W7" s="24">
        <v>9.39</v>
      </c>
      <c r="X7" s="24">
        <v>2225.56</v>
      </c>
      <c r="Y7" s="24">
        <v>107.69</v>
      </c>
      <c r="Z7" s="24">
        <v>109.93</v>
      </c>
      <c r="AA7" s="24">
        <v>132.55000000000001</v>
      </c>
      <c r="AB7" s="24">
        <v>134.63</v>
      </c>
      <c r="AC7" s="24">
        <v>134.07</v>
      </c>
      <c r="AD7" s="24">
        <v>102.73</v>
      </c>
      <c r="AE7" s="24">
        <v>105.78</v>
      </c>
      <c r="AF7" s="24">
        <v>106.09</v>
      </c>
      <c r="AG7" s="24">
        <v>106.44</v>
      </c>
      <c r="AH7" s="24">
        <v>107.11</v>
      </c>
      <c r="AI7" s="24">
        <v>105.09</v>
      </c>
      <c r="AJ7" s="24">
        <v>0</v>
      </c>
      <c r="AK7" s="24">
        <v>0</v>
      </c>
      <c r="AL7" s="24">
        <v>0</v>
      </c>
      <c r="AM7" s="24">
        <v>0</v>
      </c>
      <c r="AN7" s="24">
        <v>0</v>
      </c>
      <c r="AO7" s="24">
        <v>94.97</v>
      </c>
      <c r="AP7" s="24">
        <v>63.96</v>
      </c>
      <c r="AQ7" s="24">
        <v>69.42</v>
      </c>
      <c r="AR7" s="24">
        <v>72.86</v>
      </c>
      <c r="AS7" s="24">
        <v>69.540000000000006</v>
      </c>
      <c r="AT7" s="24">
        <v>65.73</v>
      </c>
      <c r="AU7" s="24">
        <v>17.2</v>
      </c>
      <c r="AV7" s="24">
        <v>18.96</v>
      </c>
      <c r="AW7" s="24">
        <v>24.71</v>
      </c>
      <c r="AX7" s="24">
        <v>23.39</v>
      </c>
      <c r="AY7" s="24">
        <v>24.88</v>
      </c>
      <c r="AZ7" s="24">
        <v>47.72</v>
      </c>
      <c r="BA7" s="24">
        <v>44.24</v>
      </c>
      <c r="BB7" s="24">
        <v>43.07</v>
      </c>
      <c r="BC7" s="24">
        <v>45.42</v>
      </c>
      <c r="BD7" s="24">
        <v>50.63</v>
      </c>
      <c r="BE7" s="24">
        <v>48.91</v>
      </c>
      <c r="BF7" s="24">
        <v>663.17</v>
      </c>
      <c r="BG7" s="24">
        <v>529.07000000000005</v>
      </c>
      <c r="BH7" s="24">
        <v>423.22</v>
      </c>
      <c r="BI7" s="24">
        <v>396.3</v>
      </c>
      <c r="BJ7" s="24">
        <v>1817.76</v>
      </c>
      <c r="BK7" s="24">
        <v>1206.79</v>
      </c>
      <c r="BL7" s="24">
        <v>1258.43</v>
      </c>
      <c r="BM7" s="24">
        <v>1163.75</v>
      </c>
      <c r="BN7" s="24">
        <v>1195.47</v>
      </c>
      <c r="BO7" s="24">
        <v>1168.69</v>
      </c>
      <c r="BP7" s="24">
        <v>1156.82</v>
      </c>
      <c r="BQ7" s="24">
        <v>84.23</v>
      </c>
      <c r="BR7" s="24">
        <v>86.03</v>
      </c>
      <c r="BS7" s="24">
        <v>95.73</v>
      </c>
      <c r="BT7" s="24">
        <v>95.95</v>
      </c>
      <c r="BU7" s="24">
        <v>95.58</v>
      </c>
      <c r="BV7" s="24">
        <v>71.84</v>
      </c>
      <c r="BW7" s="24">
        <v>73.36</v>
      </c>
      <c r="BX7" s="24">
        <v>72.599999999999994</v>
      </c>
      <c r="BY7" s="24">
        <v>69.430000000000007</v>
      </c>
      <c r="BZ7" s="24">
        <v>70.709999999999994</v>
      </c>
      <c r="CA7" s="24">
        <v>75.33</v>
      </c>
      <c r="CB7" s="24">
        <v>171.15</v>
      </c>
      <c r="CC7" s="24">
        <v>164.46</v>
      </c>
      <c r="CD7" s="24">
        <v>149.97999999999999</v>
      </c>
      <c r="CE7" s="24">
        <v>149.97999999999999</v>
      </c>
      <c r="CF7" s="24">
        <v>149.97999999999999</v>
      </c>
      <c r="CG7" s="24">
        <v>228.47</v>
      </c>
      <c r="CH7" s="24">
        <v>224.88</v>
      </c>
      <c r="CI7" s="24">
        <v>228.64</v>
      </c>
      <c r="CJ7" s="24">
        <v>239.46</v>
      </c>
      <c r="CK7" s="24">
        <v>233.15</v>
      </c>
      <c r="CL7" s="24">
        <v>215.73</v>
      </c>
      <c r="CM7" s="24" t="s">
        <v>101</v>
      </c>
      <c r="CN7" s="24" t="s">
        <v>101</v>
      </c>
      <c r="CO7" s="24" t="s">
        <v>101</v>
      </c>
      <c r="CP7" s="24" t="s">
        <v>101</v>
      </c>
      <c r="CQ7" s="24" t="s">
        <v>101</v>
      </c>
      <c r="CR7" s="24">
        <v>42.47</v>
      </c>
      <c r="CS7" s="24">
        <v>42.4</v>
      </c>
      <c r="CT7" s="24">
        <v>42.28</v>
      </c>
      <c r="CU7" s="24">
        <v>41.06</v>
      </c>
      <c r="CV7" s="24">
        <v>42.09</v>
      </c>
      <c r="CW7" s="24">
        <v>43.28</v>
      </c>
      <c r="CX7" s="24">
        <v>92.17</v>
      </c>
      <c r="CY7" s="24">
        <v>92.28</v>
      </c>
      <c r="CZ7" s="24">
        <v>92.17</v>
      </c>
      <c r="DA7" s="24">
        <v>92.22</v>
      </c>
      <c r="DB7" s="24">
        <v>92.41</v>
      </c>
      <c r="DC7" s="24">
        <v>83.75</v>
      </c>
      <c r="DD7" s="24">
        <v>84.19</v>
      </c>
      <c r="DE7" s="24">
        <v>84.34</v>
      </c>
      <c r="DF7" s="24">
        <v>84.34</v>
      </c>
      <c r="DG7" s="24">
        <v>84.73</v>
      </c>
      <c r="DH7" s="24">
        <v>86.21</v>
      </c>
      <c r="DI7" s="24">
        <v>3.01</v>
      </c>
      <c r="DJ7" s="24">
        <v>6.04</v>
      </c>
      <c r="DK7" s="24">
        <v>9</v>
      </c>
      <c r="DL7" s="24">
        <v>11.98</v>
      </c>
      <c r="DM7" s="24">
        <v>0.41</v>
      </c>
      <c r="DN7" s="24">
        <v>24.68</v>
      </c>
      <c r="DO7" s="24">
        <v>21.36</v>
      </c>
      <c r="DP7" s="24">
        <v>22.79</v>
      </c>
      <c r="DQ7" s="24">
        <v>24.8</v>
      </c>
      <c r="DR7" s="24">
        <v>26.77</v>
      </c>
      <c r="DS7" s="24">
        <v>29.62</v>
      </c>
      <c r="DT7" s="24">
        <v>0</v>
      </c>
      <c r="DU7" s="24">
        <v>0</v>
      </c>
      <c r="DV7" s="24">
        <v>0</v>
      </c>
      <c r="DW7" s="24">
        <v>0</v>
      </c>
      <c r="DX7" s="24">
        <v>0</v>
      </c>
      <c r="DY7" s="24">
        <v>8.6199999999999992</v>
      </c>
      <c r="DZ7" s="24">
        <v>0.01</v>
      </c>
      <c r="EA7" s="24">
        <v>0.01</v>
      </c>
      <c r="EB7" s="24">
        <v>0.02</v>
      </c>
      <c r="EC7" s="24">
        <v>7.0000000000000007E-2</v>
      </c>
      <c r="ED7" s="24">
        <v>0.09</v>
      </c>
      <c r="EE7" s="24">
        <v>0</v>
      </c>
      <c r="EF7" s="24">
        <v>0</v>
      </c>
      <c r="EG7" s="24">
        <v>0</v>
      </c>
      <c r="EH7" s="24">
        <v>0</v>
      </c>
      <c r="EI7" s="24">
        <v>0</v>
      </c>
      <c r="EJ7" s="24">
        <v>0.36</v>
      </c>
      <c r="EK7" s="24">
        <v>0.39</v>
      </c>
      <c r="EL7" s="24">
        <v>0.1</v>
      </c>
      <c r="EM7" s="24">
        <v>0.08</v>
      </c>
      <c r="EN7" s="24">
        <v>0.06</v>
      </c>
      <c r="EO7" s="24">
        <v>0.11</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102</v>
      </c>
      <c r="C9" s="26" t="s">
        <v>103</v>
      </c>
      <c r="D9" s="26" t="s">
        <v>104</v>
      </c>
      <c r="E9" s="26" t="s">
        <v>105</v>
      </c>
      <c r="F9" s="26"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
      <c r="B11">
        <v>22</v>
      </c>
      <c r="C11">
        <v>21</v>
      </c>
      <c r="D11">
        <v>20</v>
      </c>
      <c r="E11">
        <v>19</v>
      </c>
      <c r="F11">
        <v>18</v>
      </c>
      <c r="G11" t="s">
        <v>107</v>
      </c>
    </row>
    <row r="12" spans="1:148" x14ac:dyDescent="0.2">
      <c r="B12">
        <v>1</v>
      </c>
      <c r="C12">
        <v>1</v>
      </c>
      <c r="D12">
        <v>2</v>
      </c>
      <c r="E12">
        <v>3</v>
      </c>
      <c r="F12">
        <v>4</v>
      </c>
      <c r="G12" t="s">
        <v>108</v>
      </c>
    </row>
    <row r="13" spans="1:148" x14ac:dyDescent="0.2">
      <c r="B13" t="s">
        <v>109</v>
      </c>
      <c r="C13" t="s">
        <v>109</v>
      </c>
      <c r="D13" t="s">
        <v>109</v>
      </c>
      <c r="E13" t="s">
        <v>109</v>
      </c>
      <c r="F13" t="s">
        <v>109</v>
      </c>
      <c r="G13" t="s">
        <v>110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沢田　昌希</cp:lastModifiedBy>
  <cp:lastPrinted>2025-01-26T23:05:24Z</cp:lastPrinted>
  <dcterms:created xsi:type="dcterms:W3CDTF">2024-12-19T01:24:47Z</dcterms:created>
  <dcterms:modified xsi:type="dcterms:W3CDTF">2025-02-21T07:29:35Z</dcterms:modified>
  <cp:category/>
</cp:coreProperties>
</file>