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下水道事業\"/>
    </mc:Choice>
  </mc:AlternateContent>
  <xr:revisionPtr revIDLastSave="0" documentId="13_ncr:1_{F9906608-1A3C-4AC1-994D-75574E201AB6}" xr6:coauthVersionLast="47" xr6:coauthVersionMax="47" xr10:uidLastSave="{00000000-0000-0000-0000-000000000000}"/>
  <workbookProtection workbookAlgorithmName="SHA-512" workbookHashValue="5t6zjNVXI858szF+FCiL3huwWJ6L8hCUWZnjQiWyN1h+MF4wDOiAlKlKWehrifW0iBA88D9D1ZlB1B0klQjiuA==" workbookSaltValue="Cf/EH0c0HiIEhjZaa59AsQ==" workbookSpinCount="100000" lockStructure="1"/>
  <bookViews>
    <workbookView xWindow="-13740"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F85" i="4"/>
  <c r="AT10" i="4"/>
  <c r="P10" i="4"/>
  <c r="I10" i="4"/>
  <c r="AT8" i="4"/>
  <c r="AL8"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<sst xmlns="http://schemas.openxmlformats.org/spreadsheetml/2006/main" count="257" uniqueCount="116">
  <si>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</si>
  <si>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</si>
  <si>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</si>
  <si>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</si>
  <si>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</si>
  <si>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</si>
  <si>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</si>
  <si>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</si>
  <si>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</si>
  <si>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</si>
  <si>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</si>
  <si>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</si>
  <si>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</si>
  <si>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</si>
  <si>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</si>
  <si>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</si>
  <si>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</si>
  <si>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</si>
  <si>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</si>
  <si>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</si>
  <si>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</si>
  <si>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</si>
  <si>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</si>
  <si>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</si>
  <si>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</si>
  <si>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</si>
  <si>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</si>
  <si>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</si>
  <si>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</si>
  <si>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</si>
  <si>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</si>
  <si>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</si>
  <si>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</si>
  <si>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</si>
  <si>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</si>
  <si>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</si>
  <si>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</si>
  <si>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</si>
  <si>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</si>
  <si>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</si>
  <si>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</si>
  <si>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</si>
  <si>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</si>
  <si>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</si>
  <si>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</si>
  <si>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</si>
  <si>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</si>
  <si>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</si>
  <si>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</si>
  <si>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</si>
  <si>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</si>
  <si>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</si>
  <si>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</si>
  <si>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</si>
  <si>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</si>
  <si>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</si>
  <si>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</si>
  <si>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</si>
  <si>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</si>
  <si>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</si>
  <si>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</si>
  <si>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</si>
  <si>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</si>
  <si>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</si>
  <si>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</si>
  <si>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</si>
  <si>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</si>
  <si>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</si>
  <si>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</si>
  <si>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</si>
  <si>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</si>
  <si>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</si>
  <si>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</si>
  <si>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</si>
  <si>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</si>
  <si>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</si>
  <si>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</si>
  <si>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</si>
  <si>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</si>
  <si>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</si>
  <si>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</si>
  <si>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</si>
  <si>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</si>
  <si>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</si>
  <si>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</si>
  <si>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</si>
  <si>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</si>
  <si>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</si>
  <si>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</si>
  <si>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</si>
  <si>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</si>
  <si>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</si>
  <si>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</si>
  <si>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</si>
  <si>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</si>
  <si>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</si>
  <si>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</si>
  <si>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</si>
  <si>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</si>
  <si>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</si>
  <si>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</si>
  <si>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</si>
  <si>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</si>
  <si>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</si>
  <si>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</si>
  <si>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</si>
  <si>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</si>
  <si>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</si>
  <si>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</si>
  <si>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</si>
  <si>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</si>
  <si>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</si>
  <si>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</si>
  <si>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平成７年の供用開始から２８年が経過していますが、耐用年数を経過した管渠はありません。
①有形固定資産減価償却率は、令和２年度からの法適用である為、低い数値となっています。</t>
    <phoneticPr fontId="4"/>
  </si>
  <si>
    <t>　令和２年度より地方公営企業法を適用し経営状況の「見える化」が進みました。企業債の償還が経営を圧迫しており、一般会計からの繰入に頼る状況は今後も続くと想定されますが、経営状況は毎年着実に改善傾向となっています。今後も経営戦略に基づき、水洗化率の向上や使用料収入の増額に取り組むことで、一層の経営改善を目指していきます。</t>
    <rPh sb="75" eb="77">
      <t>ソウテイ</t>
    </rPh>
    <rPh sb="83" eb="85">
      <t>ケイエイ</t>
    </rPh>
    <rPh sb="85" eb="87">
      <t>ジョウキョウ</t>
    </rPh>
    <rPh sb="88" eb="90">
      <t>マイトシ</t>
    </rPh>
    <rPh sb="90" eb="92">
      <t>チャクジツ</t>
    </rPh>
    <rPh sb="93" eb="95">
      <t>カイゼン</t>
    </rPh>
    <rPh sb="95" eb="97">
      <t>ケイコウ</t>
    </rPh>
    <rPh sb="105" eb="107">
      <t>コンゴ</t>
    </rPh>
    <rPh sb="142" eb="144">
      <t>イッソウ</t>
    </rPh>
    <rPh sb="145" eb="147">
      <t>ケイエイ</t>
    </rPh>
    <rPh sb="147" eb="149">
      <t>カイゼン</t>
    </rPh>
    <rPh sb="150" eb="152">
      <t>メザ</t>
    </rPh>
    <phoneticPr fontId="4"/>
  </si>
  <si>
    <r>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
③流動比率は、１００％を大きく下回り、また類似団体の平均値よりも下回っています。下水道整備の為借り入れた企業債の償還が大きいことが影響しています。
④企業債残高対事業規模比率は、類似団体の平均値を</t>
    </r>
    <r>
      <rPr>
        <sz val="11"/>
        <rFont val="ＭＳ ゴシック"/>
        <family val="3"/>
        <charset val="128"/>
      </rPr>
      <t>下回った数値で推移しています。</t>
    </r>
    <r>
      <rPr>
        <sz val="11"/>
        <color theme="1"/>
        <rFont val="ＭＳ ゴシック"/>
        <family val="3"/>
        <charset val="128"/>
      </rPr>
      <t xml:space="preserve">
⑤経費回収率は、類似団体の平均値より上回っており、汚水処理に係る経費が使用料収入で賄われている状況です。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⑧水洗化率は、類似団体平均値よりも低くなっているため、水洗化を啓発していきます。</t>
    </r>
    <rPh sb="357" eb="35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</si>
</sst>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A46-457D-9D66-F72C4844D9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EA46-457D-9D66-F72C4844D9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A7-4F6A-B159-B7B13423D3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DBA7-4F6A-B159-B7B13423D3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75.06</c:v>
                </c:pt>
                <c:pt idx="2">
                  <c:v>75.06</c:v>
                </c:pt>
                <c:pt idx="3">
                  <c:v>75.06</c:v>
                </c:pt>
                <c:pt idx="4">
                  <c:v>78.48</c:v>
                </c:pt>
              </c:numCache>
            </c:numRef>
          </c:val>
          <c:extLst>
            <c:ext xmlns:c16="http://schemas.microsoft.com/office/drawing/2014/chart" uri="{C3380CC4-5D6E-409C-BE32-E72D297353CC}">
              <c16:uniqueId val="{00000000-FDDB-4DE4-9868-70E613C932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FDDB-4DE4-9868-70E613C932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119.28</c:v>
                </c:pt>
                <c:pt idx="2">
                  <c:v>116.96</c:v>
                </c:pt>
                <c:pt idx="3">
                  <c:v>104.53</c:v>
                </c:pt>
                <c:pt idx="4">
                  <c:v>111.15</c:v>
                </c:pt>
              </c:numCache>
            </c:numRef>
          </c:val>
          <c:extLst>
            <c:ext xmlns:c16="http://schemas.microsoft.com/office/drawing/2014/chart" uri="{C3380CC4-5D6E-409C-BE32-E72D297353CC}">
              <c16:uniqueId val="{00000000-9712-47DE-9A7A-767D9AB845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9712-47DE-9A7A-767D9AB845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3.16</c:v>
                </c:pt>
                <c:pt idx="2">
                  <c:v>6.19</c:v>
                </c:pt>
                <c:pt idx="3">
                  <c:v>9.0500000000000007</c:v>
                </c:pt>
                <c:pt idx="4">
                  <c:v>12</c:v>
                </c:pt>
              </c:numCache>
            </c:numRef>
          </c:val>
          <c:extLst>
            <c:ext xmlns:c16="http://schemas.microsoft.com/office/drawing/2014/chart" uri="{C3380CC4-5D6E-409C-BE32-E72D297353CC}">
              <c16:uniqueId val="{00000000-2D4B-46B3-9947-22D8E40149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2D4B-46B3-9947-22D8E40149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287-41D0-A0F9-FF205ABEAE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8287-41D0-A0F9-FF205ABEAE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FB-4F89-9B57-F38B0995A1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ACFB-4F89-9B57-F38B0995A1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29.18</c:v>
                </c:pt>
                <c:pt idx="2">
                  <c:v>35.71</c:v>
                </c:pt>
                <c:pt idx="3">
                  <c:v>33.380000000000003</c:v>
                </c:pt>
                <c:pt idx="4">
                  <c:v>42.36</c:v>
                </c:pt>
              </c:numCache>
            </c:numRef>
          </c:val>
          <c:extLst>
            <c:ext xmlns:c16="http://schemas.microsoft.com/office/drawing/2014/chart" uri="{C3380CC4-5D6E-409C-BE32-E72D297353CC}">
              <c16:uniqueId val="{00000000-2844-41A5-BB7C-13D79B9BB4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2844-41A5-BB7C-13D79B9BB4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935</c:v>
                </c:pt>
                <c:pt idx="2">
                  <c:v>692.93</c:v>
                </c:pt>
                <c:pt idx="3">
                  <c:v>413.84</c:v>
                </c:pt>
                <c:pt idx="4">
                  <c:v>671.83</c:v>
                </c:pt>
              </c:numCache>
            </c:numRef>
          </c:val>
          <c:extLst>
            <c:ext xmlns:c16="http://schemas.microsoft.com/office/drawing/2014/chart" uri="{C3380CC4-5D6E-409C-BE32-E72D297353CC}">
              <c16:uniqueId val="{00000000-1DDF-4EFF-B178-BA86334D87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1DDF-4EFF-B178-BA86334D87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109.37</c:v>
                </c:pt>
                <c:pt idx="2">
                  <c:v>99.21</c:v>
                </c:pt>
                <c:pt idx="3">
                  <c:v>99.65</c:v>
                </c:pt>
                <c:pt idx="4">
                  <c:v>103.81</c:v>
                </c:pt>
              </c:numCache>
            </c:numRef>
          </c:val>
          <c:extLst>
            <c:ext xmlns:c16="http://schemas.microsoft.com/office/drawing/2014/chart" uri="{C3380CC4-5D6E-409C-BE32-E72D297353CC}">
              <c16:uniqueId val="{00000000-AE13-4D03-9136-287530EF68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E13-4D03-9136-287530EF68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135.88999999999999</c:v>
                </c:pt>
                <c:pt idx="2">
                  <c:v>150</c:v>
                </c:pt>
                <c:pt idx="3">
                  <c:v>147.53</c:v>
                </c:pt>
                <c:pt idx="4">
                  <c:v>146.41999999999999</c:v>
                </c:pt>
              </c:numCache>
            </c:numRef>
          </c:val>
          <c:extLst>
            <c:ext xmlns:c16="http://schemas.microsoft.com/office/drawing/2014/chart" uri="{C3380CC4-5D6E-409C-BE32-E72D297353CC}">
              <c16:uniqueId val="{00000000-A2E6-4837-9397-8208578A6F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A2E6-4837-9397-8208578A6F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75" zoomScaleNormal="75"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滋賀県　日野町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20861</v>
      </c>
      <c r="AM8" s="44"/>
      <c r="AN8" s="44"/>
      <c r="AO8" s="44"/>
      <c r="AP8" s="44"/>
      <c r="AQ8" s="44"/>
      <c r="AR8" s="44"/>
      <c r="AS8" s="44"/>
      <c r="AT8" s="45">
        <f>データ!T6</f>
        <v>117.6</v>
      </c>
      <c r="AU8" s="45"/>
      <c r="AV8" s="45"/>
      <c r="AW8" s="45"/>
      <c r="AX8" s="45"/>
      <c r="AY8" s="45"/>
      <c r="AZ8" s="45"/>
      <c r="BA8" s="45"/>
      <c r="BB8" s="45">
        <f>データ!U6</f>
        <v>177.39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60.45</v>
      </c>
      <c r="J10" s="45"/>
      <c r="K10" s="45"/>
      <c r="L10" s="45"/>
      <c r="M10" s="45"/>
      <c r="N10" s="45"/>
      <c r="O10" s="45"/>
      <c r="P10" s="45">
        <f>データ!P6</f>
        <v>37.94</v>
      </c>
      <c r="Q10" s="45"/>
      <c r="R10" s="45"/>
      <c r="S10" s="45"/>
      <c r="T10" s="45"/>
      <c r="U10" s="45"/>
      <c r="V10" s="45"/>
      <c r="W10" s="45">
        <f>データ!Q6</f>
        <v>88.57</v>
      </c>
      <c r="X10" s="45"/>
      <c r="Y10" s="45"/>
      <c r="Z10" s="45"/>
      <c r="AA10" s="45"/>
      <c r="AB10" s="45"/>
      <c r="AC10" s="45"/>
      <c r="AD10" s="44">
        <f>データ!R6</f>
        <v>2900</v>
      </c>
      <c r="AE10" s="44"/>
      <c r="AF10" s="44"/>
      <c r="AG10" s="44"/>
      <c r="AH10" s="44"/>
      <c r="AI10" s="44"/>
      <c r="AJ10" s="44"/>
      <c r="AK10" s="2"/>
      <c r="AL10" s="44">
        <f>データ!V6</f>
        <v>7876</v>
      </c>
      <c r="AM10" s="44"/>
      <c r="AN10" s="44"/>
      <c r="AO10" s="44"/>
      <c r="AP10" s="44"/>
      <c r="AQ10" s="44"/>
      <c r="AR10" s="44"/>
      <c r="AS10" s="44"/>
      <c r="AT10" s="45">
        <f>データ!W6</f>
        <v>2.94</v>
      </c>
      <c r="AU10" s="45"/>
      <c r="AV10" s="45"/>
      <c r="AW10" s="45"/>
      <c r="AX10" s="45"/>
      <c r="AY10" s="45"/>
      <c r="AZ10" s="45"/>
      <c r="BA10" s="45"/>
      <c r="BB10" s="45">
        <f>データ!X6</f>
        <v>2678.91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GwbB2x1Nby0luTA6DoskgSdiD6JyCubL9Dx692OR5+3gkj+n9KxN/Yil2dwT6Qgz4fMwhIoTJRw9CPTQfrqJA==" saltValue="hto6edbGjcqwCl8s8B5Z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253839</v>
      </c>
      <c r="D6" s="19">
        <f t="shared" si="3"/>
        <v>46</v>
      </c>
      <c r="E6" s="19">
        <f t="shared" si="3"/>
        <v>17</v>
      </c>
      <c r="F6" s="19">
        <f t="shared" si="3"/>
        <v>4</v>
      </c>
      <c r="G6" s="19">
        <f t="shared" si="3"/>
        <v>0</v>
      </c>
      <c r="H6" s="19" t="str">
        <f t="shared" si="3"/>
        <v>滋賀県　日野町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60.45</v>
      </c>
      <c r="P6" s="20">
        <f t="shared" si="3"/>
        <v>37.94</v>
      </c>
      <c r="Q6" s="20">
        <f t="shared" si="3"/>
        <v>88.57</v>
      </c>
      <c r="R6" s="20">
        <f t="shared" si="3"/>
        <v>2900</v>
      </c>
      <c r="S6" s="20">
        <f t="shared" si="3"/>
        <v>20861</v>
      </c>
      <c r="T6" s="20">
        <f t="shared" si="3"/>
        <v>117.6</v>
      </c>
      <c r="U6" s="20">
        <f t="shared" si="3"/>
        <v>177.39</v>
      </c>
      <c r="V6" s="20">
        <f t="shared" si="3"/>
        <v>7876</v>
      </c>
      <c r="W6" s="20">
        <f t="shared" si="3"/>
        <v>2.94</v>
      </c>
      <c r="X6" s="20">
        <f t="shared" si="3"/>
        <v>2678.91</v>
      </c>
      <c r="Y6" s="21" t="str">
        <f>IF(Y7="",NA(),Y7)</f>
        <v>-</v>
      </c>
      <c r="Z6" s="21">
        <f t="shared" ref="Z6:AH6" si="4">IF(Z7="",NA(),Z7)</f>
        <v>119.28</v>
      </c>
      <c r="AA6" s="21">
        <f t="shared" si="4"/>
        <v>116.96</v>
      </c>
      <c r="AB6" s="21">
        <f t="shared" si="4"/>
        <v>104.53</v>
      </c>
      <c r="AC6" s="21">
        <f t="shared" si="4"/>
        <v>111.15</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29.18</v>
      </c>
      <c r="AW6" s="21">
        <f t="shared" si="6"/>
        <v>35.71</v>
      </c>
      <c r="AX6" s="21">
        <f t="shared" si="6"/>
        <v>33.380000000000003</v>
      </c>
      <c r="AY6" s="21">
        <f t="shared" si="6"/>
        <v>42.36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935</v>
      </c>
      <c r="BH6" s="21">
        <f t="shared" si="7"/>
        <v>692.93</v>
      </c>
      <c r="BI6" s="21">
        <f t="shared" si="7"/>
        <v>413.84</v>
      </c>
      <c r="BJ6" s="21">
        <f t="shared" si="7"/>
        <v>671.83</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109.37</v>
      </c>
      <c r="BS6" s="21">
        <f t="shared" si="8"/>
        <v>99.21</v>
      </c>
      <c r="BT6" s="21">
        <f t="shared" si="8"/>
        <v>99.65</v>
      </c>
      <c r="BU6" s="21">
        <f t="shared" si="8"/>
        <v>103.81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135.88999999999999</v>
      </c>
      <c r="CD6" s="21">
        <f t="shared" si="9"/>
        <v>150</v>
      </c>
      <c r="CE6" s="21">
        <f t="shared" si="9"/>
        <v>147.53</v>
      </c>
      <c r="CF6" s="21">
        <f t="shared" si="9"/>
        <v>146.41999999999999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75.06</v>
      </c>
      <c r="CZ6" s="21">
        <f t="shared" si="11"/>
        <v>75.06</v>
      </c>
      <c r="DA6" s="21">
        <f t="shared" si="11"/>
        <v>75.06</v>
      </c>
      <c r="DB6" s="21">
        <f t="shared" si="11"/>
        <v>78.48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3.16</v>
      </c>
      <c r="DK6" s="21">
        <f t="shared" si="12"/>
        <v>6.19</v>
      </c>
      <c r="DL6" s="21">
        <f t="shared" si="12"/>
        <v>9.0500000000000007</v>
      </c>
      <c r="DM6" s="21">
        <f t="shared" si="12"/>
        <v>12</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253839</v>
      </c>
      <c r="D7" s="23">
        <v>46</v>
      </c>
      <c r="E7" s="23">
        <v>17</v>
      </c>
      <c r="F7" s="23">
        <v>4</v>
      </c>
      <c r="G7" s="23">
        <v>0</v>
      </c>
      <c r="H7" s="23" t="s">
        <v>96</v>
      </c>
      <c r="I7" s="23" t="s">
        <v>97</v>
      </c>
      <c r="J7" s="23" t="s">
        <v>98</v>
      </c>
      <c r="K7" s="23" t="s">
        <v>99</v>
      </c>
      <c r="L7" s="23" t="s">
        <v>100</v>
      </c>
      <c r="M7" s="23" t="s">
        <v>101</v>
      </c>
      <c r="N7" s="24" t="s">
        <v>102</v>
      </c>
      <c r="O7" s="24">
        <v>60.45</v>
      </c>
      <c r="P7" s="24">
        <v>37.94</v>
      </c>
      <c r="Q7" s="24">
        <v>88.57</v>
      </c>
      <c r="R7" s="24">
        <v>2900</v>
      </c>
      <c r="S7" s="24">
        <v>20861</v>
      </c>
      <c r="T7" s="24">
        <v>117.6</v>
      </c>
      <c r="U7" s="24">
        <v>177.39</v>
      </c>
      <c r="V7" s="24">
        <v>7876</v>
      </c>
      <c r="W7" s="24">
        <v>2.94</v>
      </c>
      <c r="X7" s="24">
        <v>2678.91</v>
      </c>
      <c r="Y7" s="24" t="s">
        <v>102</v>
      </c>
      <c r="Z7" s="24">
        <v>119.28</v>
      </c>
      <c r="AA7" s="24">
        <v>116.96</v>
      </c>
      <c r="AB7" s="24">
        <v>104.53</v>
      </c>
      <c r="AC7" s="24">
        <v>111.15</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29.18</v>
      </c>
      <c r="AW7" s="24">
        <v>35.71</v>
      </c>
      <c r="AX7" s="24">
        <v>33.380000000000003</v>
      </c>
      <c r="AY7" s="24">
        <v>42.36</v>
      </c>
      <c r="AZ7" s="24" t="s">
        <v>102</v>
      </c>
      <c r="BA7" s="24">
        <v>44.24</v>
      </c>
      <c r="BB7" s="24">
        <v>43.07</v>
      </c>
      <c r="BC7" s="24">
        <v>45.42</v>
      </c>
      <c r="BD7" s="24">
        <v>50.63</v>
      </c>
      <c r="BE7" s="24">
        <v>48.91</v>
      </c>
      <c r="BF7" s="24" t="s">
        <v>102</v>
      </c>
      <c r="BG7" s="24">
        <v>935</v>
      </c>
      <c r="BH7" s="24">
        <v>692.93</v>
      </c>
      <c r="BI7" s="24">
        <v>413.84</v>
      </c>
      <c r="BJ7" s="24">
        <v>671.83</v>
      </c>
      <c r="BK7" s="24" t="s">
        <v>102</v>
      </c>
      <c r="BL7" s="24">
        <v>1258.43</v>
      </c>
      <c r="BM7" s="24">
        <v>1163.75</v>
      </c>
      <c r="BN7" s="24">
        <v>1195.47</v>
      </c>
      <c r="BO7" s="24">
        <v>1168.69</v>
      </c>
      <c r="BP7" s="24">
        <v>1156.82</v>
      </c>
      <c r="BQ7" s="24" t="s">
        <v>102</v>
      </c>
      <c r="BR7" s="24">
        <v>109.37</v>
      </c>
      <c r="BS7" s="24">
        <v>99.21</v>
      </c>
      <c r="BT7" s="24">
        <v>99.65</v>
      </c>
      <c r="BU7" s="24">
        <v>103.81</v>
      </c>
      <c r="BV7" s="24" t="s">
        <v>102</v>
      </c>
      <c r="BW7" s="24">
        <v>73.36</v>
      </c>
      <c r="BX7" s="24">
        <v>72.599999999999994</v>
      </c>
      <c r="BY7" s="24">
        <v>69.430000000000007</v>
      </c>
      <c r="BZ7" s="24">
        <v>70.709999999999994</v>
      </c>
      <c r="CA7" s="24">
        <v>75.33</v>
      </c>
      <c r="CB7" s="24" t="s">
        <v>102</v>
      </c>
      <c r="CC7" s="24">
        <v>135.88999999999999</v>
      </c>
      <c r="CD7" s="24">
        <v>150</v>
      </c>
      <c r="CE7" s="24">
        <v>147.53</v>
      </c>
      <c r="CF7" s="24">
        <v>146.41999999999999</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75.06</v>
      </c>
      <c r="CZ7" s="24">
        <v>75.06</v>
      </c>
      <c r="DA7" s="24">
        <v>75.06</v>
      </c>
      <c r="DB7" s="24">
        <v>78.48</v>
      </c>
      <c r="DC7" s="24" t="s">
        <v>102</v>
      </c>
      <c r="DD7" s="24">
        <v>84.19</v>
      </c>
      <c r="DE7" s="24">
        <v>84.34</v>
      </c>
      <c r="DF7" s="24">
        <v>84.34</v>
      </c>
      <c r="DG7" s="24">
        <v>84.73</v>
      </c>
      <c r="DH7" s="24">
        <v>86.21</v>
      </c>
      <c r="DI7" s="24" t="s">
        <v>102</v>
      </c>
      <c r="DJ7" s="24">
        <v>3.16</v>
      </c>
      <c r="DK7" s="24">
        <v>6.19</v>
      </c>
      <c r="DL7" s="24">
        <v>9.0500000000000007</v>
      </c>
      <c r="DM7" s="24">
        <v>12</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2025-02-27T23:58:14Z</cp:lastPrinted>
  <dcterms:created xsi:type="dcterms:W3CDTF">2025-01-24T07:12:24Z</dcterms:created>
  <dcterms:modified xsi:type="dcterms:W3CDTF">2025-02-27T23:58:15Z</dcterms:modified>
  <cp:category/>
</cp:coreProperties>
</file>