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901E_調査\R06(県)\250128【公営企業経営比較分析】_日野町\"/>
    </mc:Choice>
  </mc:AlternateContent>
  <workbookProtection workbookAlgorithmName="SHA-512" workbookHashValue="WQYjmgZvlxneRCTFNg7SmBP5oZuiHnQxP84yfePT4f+7kPAqyQUxYoRUe+g1ZvsS+4pHNSL9dUx1oOxkvJXotQ==" workbookSaltValue="dUOICwqbKXzZNCw09Xnrc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AT10" i="4"/>
  <c r="P10" i="4"/>
  <c r="AT8" i="4"/>
  <c r="W8" i="4"/>
  <c r="P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<sst xmlns="http://schemas.openxmlformats.org/spreadsheetml/2006/main" count="257" uniqueCount="116">
  <si>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</si>
  <si>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</si>
  <si>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</si>
  <si>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</si>
  <si>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</si>
  <si>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</si>
  <si>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</si>
  <si>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</si>
  <si>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</si>
  <si>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</si>
  <si>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</si>
  <si>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</si>
  <si>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</si>
  <si>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</si>
  <si>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</si>
  <si>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</si>
  <si>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</si>
  <si>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</si>
  <si>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</si>
  <si>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</si>
  <si>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</si>
  <si>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</si>
  <si>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</si>
  <si>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</si>
  <si>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</si>
  <si>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</si>
  <si>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</si>
  <si>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</si>
  <si>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</si>
  <si>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</si>
  <si>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</si>
  <si>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</si>
  <si>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</si>
  <si>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</si>
  <si>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</si>
  <si>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</si>
  <si>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</si>
  <si>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</si>
  <si>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</si>
  <si>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</si>
  <si>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</si>
  <si>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</si>
  <si>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</si>
  <si>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</si>
  <si>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</si>
  <si>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</si>
  <si>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</si>
  <si>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</si>
  <si>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</si>
  <si>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</si>
  <si>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</si>
  <si>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</si>
  <si>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</si>
  <si>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</si>
  <si>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</si>
  <si>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</si>
  <si>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</si>
  <si>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</si>
  <si>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</si>
  <si>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</si>
  <si>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</si>
  <si>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</si>
  <si>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</si>
  <si>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</si>
  <si>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</si>
  <si>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</si>
  <si>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</si>
  <si>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</si>
  <si>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</si>
  <si>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</si>
  <si>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</si>
  <si>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</si>
  <si>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</si>
  <si>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</si>
  <si>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</si>
  <si>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</si>
  <si>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</si>
  <si>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</si>
  <si>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</si>
  <si>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</si>
  <si>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</si>
  <si>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</si>
  <si>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</si>
  <si>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</si>
  <si>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</si>
  <si>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</si>
  <si>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</si>
  <si>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</si>
  <si>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</si>
  <si>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</si>
  <si>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</si>
  <si>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</si>
  <si>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</si>
  <si>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</si>
  <si>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</si>
  <si>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</si>
  <si>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</si>
  <si>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</si>
  <si>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</si>
  <si>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</si>
  <si>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</si>
  <si>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</si>
  <si>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</si>
  <si>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</si>
  <si>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</si>
  <si>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</si>
  <si>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</si>
  <si>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</si>
  <si>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</si>
  <si>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</si>
  <si>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</si>
  <si>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</si>
  <si>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</si>
  <si>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xml:space="preserve"> 当町の下水道事業は、令和２年度から地方公営企業法を適用したため、数値は令和２年度からとなっています。
①経常収支比率は、収益の不足分を繰入金にて賄っている為、１００％を超え黒字となっています。また繰入金も毎年徐々に減少している中で収支比率は徐々に上昇しており、経営改善傾向です。
③流動比率は、１００％を大きく下回り、また類似団体の平均値よりも下回っています。下水道整備の為借り入れた企業債の償還が大きいことが影響しています。ただしその値は毎年上昇しており、改善傾向にはなっています。
④企業債残高対事業規模比率は、R3年度まで類似団体の平均値よりも上回っていま</t>
    </r>
    <r>
      <rPr>
        <sz val="11"/>
        <rFont val="ＭＳ ゴシック"/>
        <family val="3"/>
        <charset val="128"/>
      </rPr>
      <t>したが、R4年度に繰上償還を行った影響で、以後は平均値よりも下回った数値で推移しています。</t>
    </r>
    <r>
      <rPr>
        <sz val="11"/>
        <color theme="1"/>
        <rFont val="ＭＳ ゴシック"/>
        <family val="3"/>
        <charset val="128"/>
      </rPr>
      <t xml:space="preserve">
⑤経費回収率は、類似団体の平均値より上回っており、汚水処理に係る経費が使用料収入で賄われている状況です。
⑥汚水処理原価は、類似団体の平均値を大きく下回っていますが、今後施設の老朽化に伴い維持管理費用の増加が見込まれる為、有収水量の増加に努めていきます。
⑧水洗化率は、類似団体平均値よりも高くなっていますが、なお一層の水洗化を啓発していきます。</t>
    </r>
    <rPh sb="99" eb="101">
      <t>クリイレ</t>
    </rPh>
    <rPh sb="101" eb="102">
      <t>キン</t>
    </rPh>
    <rPh sb="103" eb="105">
      <t>マイトシ</t>
    </rPh>
    <rPh sb="105" eb="107">
      <t>ジョジョ</t>
    </rPh>
    <rPh sb="108" eb="110">
      <t>ゲンショウ</t>
    </rPh>
    <rPh sb="114" eb="115">
      <t>ナカ</t>
    </rPh>
    <rPh sb="116" eb="118">
      <t>シュウシ</t>
    </rPh>
    <rPh sb="118" eb="120">
      <t>ヒリツ</t>
    </rPh>
    <rPh sb="121" eb="123">
      <t>ジョジョ</t>
    </rPh>
    <rPh sb="124" eb="126">
      <t>ジョウショウ</t>
    </rPh>
    <rPh sb="131" eb="133">
      <t>ケイエイ</t>
    </rPh>
    <rPh sb="133" eb="135">
      <t>カイゼン</t>
    </rPh>
    <rPh sb="135" eb="137">
      <t>ケイコウ</t>
    </rPh>
    <rPh sb="219" eb="220">
      <t>アタイ</t>
    </rPh>
    <rPh sb="221" eb="223">
      <t>マイトシ</t>
    </rPh>
    <rPh sb="223" eb="225">
      <t>ジョウショウ</t>
    </rPh>
    <rPh sb="230" eb="232">
      <t>カイゼン</t>
    </rPh>
    <rPh sb="232" eb="234">
      <t>ケイコウ</t>
    </rPh>
    <rPh sb="261" eb="263">
      <t>ネンド</t>
    </rPh>
    <rPh sb="296" eb="297">
      <t>オコナ</t>
    </rPh>
    <rPh sb="303" eb="305">
      <t>イゴ</t>
    </rPh>
    <rPh sb="306" eb="308">
      <t>ヘイキン</t>
    </rPh>
    <rPh sb="308" eb="309">
      <t>チ</t>
    </rPh>
    <rPh sb="312" eb="314">
      <t>シタマワ</t>
    </rPh>
    <rPh sb="319" eb="321">
      <t>スイイ</t>
    </rPh>
    <rPh sb="346" eb="347">
      <t>ウエ</t>
    </rPh>
    <rPh sb="363" eb="366">
      <t>シヨウリョウ</t>
    </rPh>
    <rPh sb="366" eb="368">
      <t>シュウニュウ</t>
    </rPh>
    <phoneticPr fontId="4"/>
  </si>
  <si>
    <t xml:space="preserve"> 平成７年の供用開始から２８年が経過していますが、耐用年数を経過した管渠はありません。
①有形固定資産減価償却率は、令和２年度からの法適用である為、低い数値となっています。</t>
    <phoneticPr fontId="4"/>
  </si>
  <si>
    <t>　令和２年度より地方公営企業法を適用し経営状況の「見える化」が進みました。企業債の償還が経営を圧迫しており、一般会計からの繰入に頼る状況は今後も続くと想定されますが、経営状況は毎年着実に改善傾向となっています。今後も経営戦略に基づき、水洗化率の向上や使用料収入の増額に取り組むことで、一層の経営改善を目指していきます。</t>
    <rPh sb="75" eb="77">
      <t>ソウテイ</t>
    </rPh>
    <rPh sb="83" eb="85">
      <t>ケイエイ</t>
    </rPh>
    <rPh sb="85" eb="87">
      <t>ジョウキョウ</t>
    </rPh>
    <rPh sb="88" eb="90">
      <t>マイトシ</t>
    </rPh>
    <rPh sb="90" eb="92">
      <t>チャクジツ</t>
    </rPh>
    <rPh sb="93" eb="95">
      <t>カイゼン</t>
    </rPh>
    <rPh sb="95" eb="97">
      <t>ケイコウ</t>
    </rPh>
    <rPh sb="105" eb="107">
      <t>コンゴ</t>
    </rPh>
    <rPh sb="142" eb="144">
      <t>イッソウ</t>
    </rPh>
    <rPh sb="145" eb="147">
      <t>ケイエイ</t>
    </rPh>
    <rPh sb="147" eb="149">
      <t>カイゼン</t>
    </rPh>
    <rPh sb="150" eb="15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</si>
</sst>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56-4826-ADE2-1C6B8945E1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3B56-4826-ADE2-1C6B8945E1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9E-47CA-A2D1-EA2761ABA0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3D9E-47CA-A2D1-EA2761ABA0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92.73</c:v>
                </c:pt>
                <c:pt idx="2">
                  <c:v>93.74</c:v>
                </c:pt>
                <c:pt idx="3">
                  <c:v>92.73</c:v>
                </c:pt>
                <c:pt idx="4">
                  <c:v>94.43</c:v>
                </c:pt>
              </c:numCache>
            </c:numRef>
          </c:val>
          <c:extLst>
            <c:ext xmlns:c16="http://schemas.microsoft.com/office/drawing/2014/chart" uri="{C3380CC4-5D6E-409C-BE32-E72D297353CC}">
              <c16:uniqueId val="{00000000-36BF-4F10-AEB7-98F621622B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36BF-4F10-AEB7-98F621622B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108.32</c:v>
                </c:pt>
                <c:pt idx="2">
                  <c:v>111.01</c:v>
                </c:pt>
                <c:pt idx="3">
                  <c:v>111.31</c:v>
                </c:pt>
                <c:pt idx="4">
                  <c:v>117.08</c:v>
                </c:pt>
              </c:numCache>
            </c:numRef>
          </c:val>
          <c:extLst>
            <c:ext xmlns:c16="http://schemas.microsoft.com/office/drawing/2014/chart" uri="{C3380CC4-5D6E-409C-BE32-E72D297353CC}">
              <c16:uniqueId val="{00000000-A497-4F69-BE52-7D05A602B8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A497-4F69-BE52-7D05A602B8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c:v>
                </c:pt>
                <c:pt idx="2">
                  <c:v>5.7</c:v>
                </c:pt>
                <c:pt idx="3">
                  <c:v>8.2899999999999991</c:v>
                </c:pt>
                <c:pt idx="4">
                  <c:v>11</c:v>
                </c:pt>
              </c:numCache>
            </c:numRef>
          </c:val>
          <c:extLst>
            <c:ext xmlns:c16="http://schemas.microsoft.com/office/drawing/2014/chart" uri="{C3380CC4-5D6E-409C-BE32-E72D297353CC}">
              <c16:uniqueId val="{00000000-8E2C-4E0D-9D97-AFF6D244BD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8E2C-4E0D-9D97-AFF6D244BD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976-40E2-94D9-69C812C4EB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6976-40E2-94D9-69C812C4EB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B2C-4BE7-B9CC-40F0FADE94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1B2C-4BE7-B9CC-40F0FADE94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29.18</c:v>
                </c:pt>
                <c:pt idx="2">
                  <c:v>29.57</c:v>
                </c:pt>
                <c:pt idx="3">
                  <c:v>33.380000000000003</c:v>
                </c:pt>
                <c:pt idx="4">
                  <c:v>42.29</c:v>
                </c:pt>
              </c:numCache>
            </c:numRef>
          </c:val>
          <c:extLst>
            <c:ext xmlns:c16="http://schemas.microsoft.com/office/drawing/2014/chart" uri="{C3380CC4-5D6E-409C-BE32-E72D297353CC}">
              <c16:uniqueId val="{00000000-833B-4943-BDCF-543DD10172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833B-4943-BDCF-543DD10172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1442.98</c:v>
                </c:pt>
                <c:pt idx="2">
                  <c:v>1183.68</c:v>
                </c:pt>
                <c:pt idx="3">
                  <c:v>802</c:v>
                </c:pt>
                <c:pt idx="4">
                  <c:v>1096.8399999999999</c:v>
                </c:pt>
              </c:numCache>
            </c:numRef>
          </c:val>
          <c:extLst>
            <c:ext xmlns:c16="http://schemas.microsoft.com/office/drawing/2014/chart" uri="{C3380CC4-5D6E-409C-BE32-E72D297353CC}">
              <c16:uniqueId val="{00000000-BB63-4C10-A4B2-44A650864E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BB63-4C10-A4B2-44A650864E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90.44</c:v>
                </c:pt>
                <c:pt idx="2">
                  <c:v>99.25</c:v>
                </c:pt>
                <c:pt idx="3">
                  <c:v>126.79</c:v>
                </c:pt>
                <c:pt idx="4">
                  <c:v>121.54</c:v>
                </c:pt>
              </c:numCache>
            </c:numRef>
          </c:val>
          <c:extLst>
            <c:ext xmlns:c16="http://schemas.microsoft.com/office/drawing/2014/chart" uri="{C3380CC4-5D6E-409C-BE32-E72D297353CC}">
              <c16:uniqueId val="{00000000-533C-4231-886F-E572536DF5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533C-4231-886F-E572536DF5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164.34</c:v>
                </c:pt>
                <c:pt idx="2">
                  <c:v>149.94</c:v>
                </c:pt>
                <c:pt idx="3">
                  <c:v>115.96</c:v>
                </c:pt>
                <c:pt idx="4">
                  <c:v>125.06</c:v>
                </c:pt>
              </c:numCache>
            </c:numRef>
          </c:val>
          <c:extLst>
            <c:ext xmlns:c16="http://schemas.microsoft.com/office/drawing/2014/chart" uri="{C3380CC4-5D6E-409C-BE32-E72D297353CC}">
              <c16:uniqueId val="{00000000-E0BC-4849-88D5-B9E5CD1548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E0BC-4849-88D5-B9E5CD1548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42" zoomScale="75" zoomScaleNormal="75" workbookViewId="0">
      <selection activeCell="BF35" sqref="B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日野町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20861</v>
      </c>
      <c r="AM8" s="36"/>
      <c r="AN8" s="36"/>
      <c r="AO8" s="36"/>
      <c r="AP8" s="36"/>
      <c r="AQ8" s="36"/>
      <c r="AR8" s="36"/>
      <c r="AS8" s="36"/>
      <c r="AT8" s="37">
        <f>データ!T6</f>
        <v>117.6</v>
      </c>
      <c r="AU8" s="37"/>
      <c r="AV8" s="37"/>
      <c r="AW8" s="37"/>
      <c r="AX8" s="37"/>
      <c r="AY8" s="37"/>
      <c r="AZ8" s="37"/>
      <c r="BA8" s="37"/>
      <c r="BB8" s="37">
        <f>データ!U6</f>
        <v>177.39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55.67</v>
      </c>
      <c r="J10" s="37"/>
      <c r="K10" s="37"/>
      <c r="L10" s="37"/>
      <c r="M10" s="37"/>
      <c r="N10" s="37"/>
      <c r="O10" s="37"/>
      <c r="P10" s="37">
        <f>データ!P6</f>
        <v>41.18</v>
      </c>
      <c r="Q10" s="37"/>
      <c r="R10" s="37"/>
      <c r="S10" s="37"/>
      <c r="T10" s="37"/>
      <c r="U10" s="37"/>
      <c r="V10" s="37"/>
      <c r="W10" s="37">
        <f>データ!Q6</f>
        <v>88.57</v>
      </c>
      <c r="X10" s="37"/>
      <c r="Y10" s="37"/>
      <c r="Z10" s="37"/>
      <c r="AA10" s="37"/>
      <c r="AB10" s="37"/>
      <c r="AC10" s="37"/>
      <c r="AD10" s="36">
        <f>データ!R6</f>
        <v>2900</v>
      </c>
      <c r="AE10" s="36"/>
      <c r="AF10" s="36"/>
      <c r="AG10" s="36"/>
      <c r="AH10" s="36"/>
      <c r="AI10" s="36"/>
      <c r="AJ10" s="36"/>
      <c r="AK10" s="2"/>
      <c r="AL10" s="36">
        <f>データ!V6</f>
        <v>8549</v>
      </c>
      <c r="AM10" s="36"/>
      <c r="AN10" s="36"/>
      <c r="AO10" s="36"/>
      <c r="AP10" s="36"/>
      <c r="AQ10" s="36"/>
      <c r="AR10" s="36"/>
      <c r="AS10" s="36"/>
      <c r="AT10" s="37">
        <f>データ!W6</f>
        <v>5.34</v>
      </c>
      <c r="AU10" s="37"/>
      <c r="AV10" s="37"/>
      <c r="AW10" s="37"/>
      <c r="AX10" s="37"/>
      <c r="AY10" s="37"/>
      <c r="AZ10" s="37"/>
      <c r="BA10" s="37"/>
      <c r="BB10" s="37">
        <f>データ!X6</f>
        <v>1600.94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4TT4a/HNzZFtjD+f/D/7fMzqjTfK5Gs2o0k+YgVZpdNmUSjEc0kXn1Q6EvIxXTbbKnu+oOARB9uyZbpX2kgsQ==" saltValue="V2DbLDLPpwf/XWnS6Jgp8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253839</v>
      </c>
      <c r="D6" s="19">
        <f t="shared" si="3"/>
        <v>46</v>
      </c>
      <c r="E6" s="19">
        <f t="shared" si="3"/>
        <v>17</v>
      </c>
      <c r="F6" s="19">
        <f t="shared" si="3"/>
        <v>1</v>
      </c>
      <c r="G6" s="19">
        <f t="shared" si="3"/>
        <v>0</v>
      </c>
      <c r="H6" s="19" t="str">
        <f t="shared" si="3"/>
        <v>滋賀県　日野町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55.67</v>
      </c>
      <c r="P6" s="20">
        <f t="shared" si="3"/>
        <v>41.18</v>
      </c>
      <c r="Q6" s="20">
        <f t="shared" si="3"/>
        <v>88.57</v>
      </c>
      <c r="R6" s="20">
        <f t="shared" si="3"/>
        <v>2900</v>
      </c>
      <c r="S6" s="20">
        <f t="shared" si="3"/>
        <v>20861</v>
      </c>
      <c r="T6" s="20">
        <f t="shared" si="3"/>
        <v>117.6</v>
      </c>
      <c r="U6" s="20">
        <f t="shared" si="3"/>
        <v>177.39</v>
      </c>
      <c r="V6" s="20">
        <f t="shared" si="3"/>
        <v>8549</v>
      </c>
      <c r="W6" s="20">
        <f t="shared" si="3"/>
        <v>5.34</v>
      </c>
      <c r="X6" s="20">
        <f t="shared" si="3"/>
        <v>1600.94</v>
      </c>
      <c r="Y6" s="21" t="str">
        <f>IF(Y7="",NA(),Y7)</f>
        <v>-</v>
      </c>
      <c r="Z6" s="21">
        <f t="shared" ref="Z6:AH6" si="4">IF(Z7="",NA(),Z7)</f>
        <v>108.32</v>
      </c>
      <c r="AA6" s="21">
        <f t="shared" si="4"/>
        <v>111.01</v>
      </c>
      <c r="AB6" s="21">
        <f t="shared" si="4"/>
        <v>111.31</v>
      </c>
      <c r="AC6" s="21">
        <f t="shared" si="4"/>
        <v>117.08</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29.18</v>
      </c>
      <c r="AW6" s="21">
        <f t="shared" si="6"/>
        <v>29.57</v>
      </c>
      <c r="AX6" s="21">
        <f t="shared" si="6"/>
        <v>33.380000000000003</v>
      </c>
      <c r="AY6" s="21">
        <f t="shared" si="6"/>
        <v>42.29</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1442.98</v>
      </c>
      <c r="BH6" s="21">
        <f t="shared" si="7"/>
        <v>1183.68</v>
      </c>
      <c r="BI6" s="21">
        <f t="shared" si="7"/>
        <v>802</v>
      </c>
      <c r="BJ6" s="21">
        <f t="shared" si="7"/>
        <v>1096.8399999999999</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90.44</v>
      </c>
      <c r="BS6" s="21">
        <f t="shared" si="8"/>
        <v>99.25</v>
      </c>
      <c r="BT6" s="21">
        <f t="shared" si="8"/>
        <v>126.79</v>
      </c>
      <c r="BU6" s="21">
        <f t="shared" si="8"/>
        <v>121.54</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164.34</v>
      </c>
      <c r="CD6" s="21">
        <f t="shared" si="9"/>
        <v>149.94</v>
      </c>
      <c r="CE6" s="21">
        <f t="shared" si="9"/>
        <v>115.96</v>
      </c>
      <c r="CF6" s="21">
        <f t="shared" si="9"/>
        <v>125.06</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92.73</v>
      </c>
      <c r="CZ6" s="21">
        <f t="shared" si="11"/>
        <v>93.74</v>
      </c>
      <c r="DA6" s="21">
        <f t="shared" si="11"/>
        <v>92.73</v>
      </c>
      <c r="DB6" s="21">
        <f t="shared" si="11"/>
        <v>94.43</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2.9</v>
      </c>
      <c r="DK6" s="21">
        <f t="shared" si="12"/>
        <v>5.7</v>
      </c>
      <c r="DL6" s="21">
        <f t="shared" si="12"/>
        <v>8.2899999999999991</v>
      </c>
      <c r="DM6" s="21">
        <f t="shared" si="12"/>
        <v>11</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253839</v>
      </c>
      <c r="D7" s="23">
        <v>46</v>
      </c>
      <c r="E7" s="23">
        <v>17</v>
      </c>
      <c r="F7" s="23">
        <v>1</v>
      </c>
      <c r="G7" s="23">
        <v>0</v>
      </c>
      <c r="H7" s="23" t="s">
        <v>96</v>
      </c>
      <c r="I7" s="23" t="s">
        <v>97</v>
      </c>
      <c r="J7" s="23" t="s">
        <v>98</v>
      </c>
      <c r="K7" s="23" t="s">
        <v>99</v>
      </c>
      <c r="L7" s="23" t="s">
        <v>100</v>
      </c>
      <c r="M7" s="23" t="s">
        <v>101</v>
      </c>
      <c r="N7" s="24" t="s">
        <v>102</v>
      </c>
      <c r="O7" s="24">
        <v>55.67</v>
      </c>
      <c r="P7" s="24">
        <v>41.18</v>
      </c>
      <c r="Q7" s="24">
        <v>88.57</v>
      </c>
      <c r="R7" s="24">
        <v>2900</v>
      </c>
      <c r="S7" s="24">
        <v>20861</v>
      </c>
      <c r="T7" s="24">
        <v>117.6</v>
      </c>
      <c r="U7" s="24">
        <v>177.39</v>
      </c>
      <c r="V7" s="24">
        <v>8549</v>
      </c>
      <c r="W7" s="24">
        <v>5.34</v>
      </c>
      <c r="X7" s="24">
        <v>1600.94</v>
      </c>
      <c r="Y7" s="24" t="s">
        <v>102</v>
      </c>
      <c r="Z7" s="24">
        <v>108.32</v>
      </c>
      <c r="AA7" s="24">
        <v>111.01</v>
      </c>
      <c r="AB7" s="24">
        <v>111.31</v>
      </c>
      <c r="AC7" s="24">
        <v>117.08</v>
      </c>
      <c r="AD7" s="24" t="s">
        <v>102</v>
      </c>
      <c r="AE7" s="24">
        <v>107.81</v>
      </c>
      <c r="AF7" s="24">
        <v>107.54</v>
      </c>
      <c r="AG7" s="24">
        <v>107.19</v>
      </c>
      <c r="AH7" s="24">
        <v>107.04</v>
      </c>
      <c r="AI7" s="24">
        <v>105.91</v>
      </c>
      <c r="AJ7" s="24" t="s">
        <v>102</v>
      </c>
      <c r="AK7" s="24">
        <v>0</v>
      </c>
      <c r="AL7" s="24">
        <v>0</v>
      </c>
      <c r="AM7" s="24">
        <v>0</v>
      </c>
      <c r="AN7" s="24">
        <v>0</v>
      </c>
      <c r="AO7" s="24" t="s">
        <v>102</v>
      </c>
      <c r="AP7" s="24">
        <v>18.2</v>
      </c>
      <c r="AQ7" s="24">
        <v>19.059999999999999</v>
      </c>
      <c r="AR7" s="24">
        <v>31.07</v>
      </c>
      <c r="AS7" s="24">
        <v>37.43</v>
      </c>
      <c r="AT7" s="24">
        <v>3.03</v>
      </c>
      <c r="AU7" s="24" t="s">
        <v>102</v>
      </c>
      <c r="AV7" s="24">
        <v>29.18</v>
      </c>
      <c r="AW7" s="24">
        <v>29.57</v>
      </c>
      <c r="AX7" s="24">
        <v>33.380000000000003</v>
      </c>
      <c r="AY7" s="24">
        <v>42.29</v>
      </c>
      <c r="AZ7" s="24" t="s">
        <v>102</v>
      </c>
      <c r="BA7" s="24">
        <v>48.56</v>
      </c>
      <c r="BB7" s="24">
        <v>47.58</v>
      </c>
      <c r="BC7" s="24">
        <v>51.09</v>
      </c>
      <c r="BD7" s="24">
        <v>57.42</v>
      </c>
      <c r="BE7" s="24">
        <v>78.430000000000007</v>
      </c>
      <c r="BF7" s="24" t="s">
        <v>102</v>
      </c>
      <c r="BG7" s="24">
        <v>1442.98</v>
      </c>
      <c r="BH7" s="24">
        <v>1183.68</v>
      </c>
      <c r="BI7" s="24">
        <v>802</v>
      </c>
      <c r="BJ7" s="24">
        <v>1096.8399999999999</v>
      </c>
      <c r="BK7" s="24" t="s">
        <v>102</v>
      </c>
      <c r="BL7" s="24">
        <v>1245.0999999999999</v>
      </c>
      <c r="BM7" s="24">
        <v>1108.8</v>
      </c>
      <c r="BN7" s="24">
        <v>1194.56</v>
      </c>
      <c r="BO7" s="24">
        <v>1174.6099999999999</v>
      </c>
      <c r="BP7" s="24">
        <v>630.82000000000005</v>
      </c>
      <c r="BQ7" s="24" t="s">
        <v>102</v>
      </c>
      <c r="BR7" s="24">
        <v>90.44</v>
      </c>
      <c r="BS7" s="24">
        <v>99.25</v>
      </c>
      <c r="BT7" s="24">
        <v>126.79</v>
      </c>
      <c r="BU7" s="24">
        <v>121.54</v>
      </c>
      <c r="BV7" s="24" t="s">
        <v>102</v>
      </c>
      <c r="BW7" s="24">
        <v>79.77</v>
      </c>
      <c r="BX7" s="24">
        <v>79.63</v>
      </c>
      <c r="BY7" s="24">
        <v>76.78</v>
      </c>
      <c r="BZ7" s="24">
        <v>75.41</v>
      </c>
      <c r="CA7" s="24">
        <v>97.81</v>
      </c>
      <c r="CB7" s="24" t="s">
        <v>102</v>
      </c>
      <c r="CC7" s="24">
        <v>164.34</v>
      </c>
      <c r="CD7" s="24">
        <v>149.94</v>
      </c>
      <c r="CE7" s="24">
        <v>115.96</v>
      </c>
      <c r="CF7" s="24">
        <v>125.06</v>
      </c>
      <c r="CG7" s="24" t="s">
        <v>102</v>
      </c>
      <c r="CH7" s="24">
        <v>214.56</v>
      </c>
      <c r="CI7" s="24">
        <v>213.66</v>
      </c>
      <c r="CJ7" s="24">
        <v>224.31</v>
      </c>
      <c r="CK7" s="24">
        <v>223.48</v>
      </c>
      <c r="CL7" s="24">
        <v>138.75</v>
      </c>
      <c r="CM7" s="24" t="s">
        <v>102</v>
      </c>
      <c r="CN7" s="24" t="s">
        <v>102</v>
      </c>
      <c r="CO7" s="24" t="s">
        <v>102</v>
      </c>
      <c r="CP7" s="24" t="s">
        <v>102</v>
      </c>
      <c r="CQ7" s="24" t="s">
        <v>102</v>
      </c>
      <c r="CR7" s="24" t="s">
        <v>102</v>
      </c>
      <c r="CS7" s="24">
        <v>49.47</v>
      </c>
      <c r="CT7" s="24">
        <v>48.19</v>
      </c>
      <c r="CU7" s="24">
        <v>47.32</v>
      </c>
      <c r="CV7" s="24">
        <v>48.03</v>
      </c>
      <c r="CW7" s="24">
        <v>58.94</v>
      </c>
      <c r="CX7" s="24" t="s">
        <v>102</v>
      </c>
      <c r="CY7" s="24">
        <v>92.73</v>
      </c>
      <c r="CZ7" s="24">
        <v>93.74</v>
      </c>
      <c r="DA7" s="24">
        <v>92.73</v>
      </c>
      <c r="DB7" s="24">
        <v>94.43</v>
      </c>
      <c r="DC7" s="24" t="s">
        <v>102</v>
      </c>
      <c r="DD7" s="24">
        <v>82.06</v>
      </c>
      <c r="DE7" s="24">
        <v>82.26</v>
      </c>
      <c r="DF7" s="24">
        <v>81.33</v>
      </c>
      <c r="DG7" s="24">
        <v>80.95</v>
      </c>
      <c r="DH7" s="24">
        <v>95.91</v>
      </c>
      <c r="DI7" s="24" t="s">
        <v>102</v>
      </c>
      <c r="DJ7" s="24">
        <v>2.9</v>
      </c>
      <c r="DK7" s="24">
        <v>5.7</v>
      </c>
      <c r="DL7" s="24">
        <v>8.2899999999999991</v>
      </c>
      <c r="DM7" s="24">
        <v>11</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v>
      </c>
      <c r="EH7" s="24">
        <v>0</v>
      </c>
      <c r="EI7" s="24">
        <v>0</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dcterms:created xsi:type="dcterms:W3CDTF">2025-01-24T07:03:44Z</dcterms:created>
  <dcterms:modified xsi:type="dcterms:W3CDTF">2025-02-12T10:33:17Z</dcterms:modified>
  <cp:category/>
</cp:coreProperties>
</file>