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5_上下水道総務課\010_共通・総務課\010_収受・回答\R7.2.10〆　公営企業会計に係る経営比較分析表（令和５年度決算）分析等について\回答\"/>
    </mc:Choice>
  </mc:AlternateContent>
  <xr:revisionPtr revIDLastSave="0" documentId="13_ncr:1_{5517B6AF-FACC-467D-A021-BA85633B243A}" xr6:coauthVersionLast="36" xr6:coauthVersionMax="36" xr10:uidLastSave="{00000000-0000-0000-0000-000000000000}"/>
  <workbookProtection workbookAlgorithmName="SHA-512" workbookHashValue="lvE4lunWu3nM1Ka+HID1gFo2bQxMOl2VV3SEjYefVOhcZUWwLGbKIuXEMq5wjlz9DGP3wld3Pc+2cYok7qswpQ==" workbookSaltValue="L9ZW//xdQAU9id6YC2H7Q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AT10" i="4"/>
  <c r="P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<sst xmlns="http://schemas.openxmlformats.org/spreadsheetml/2006/main" count="236" uniqueCount="115">
  <si>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</si>
  <si>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</si>
  <si>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</si>
  <si>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</si>
  <si>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</si>
  <si>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</si>
  <si>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</si>
  <si>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</si>
  <si>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</si>
  <si>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</si>
  <si>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</si>
  <si>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</si>
  <si>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</si>
  <si>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</si>
  <si>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</si>
  <si>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</si>
  <si>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</si>
  <si>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</si>
  <si>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</si>
  <si>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</si>
  <si>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</si>
  <si>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</si>
  <si>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</si>
  <si>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</si>
  <si>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</si>
  <si>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</si>
  <si>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</si>
  <si>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</si>
  <si>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</si>
  <si>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</si>
  <si>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</si>
  <si>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</si>
  <si>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</si>
  <si>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</si>
  <si>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</si>
  <si>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</si>
  <si>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</si>
  <si>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</si>
  <si>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</si>
  <si>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</si>
  <si>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</si>
  <si>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</si>
  <si>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</si>
  <si>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</si>
  <si>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</si>
  <si>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</si>
  <si>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</si>
  <si>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</si>
  <si>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</si>
  <si>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</si>
  <si>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</si>
  <si>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</si>
  <si>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</si>
  <si>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</si>
  <si>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</si>
  <si>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</si>
  <si>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</si>
  <si>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</si>
  <si>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</si>
  <si>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</si>
  <si>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</si>
  <si>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</si>
  <si>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</si>
  <si>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</si>
  <si>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</si>
  <si>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</si>
  <si>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</si>
  <si>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</si>
  <si>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</si>
  <si>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</si>
  <si>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</si>
  <si>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</si>
  <si>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</si>
  <si>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</si>
  <si>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</si>
  <si>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</si>
  <si>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</si>
  <si>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</si>
  <si>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</si>
  <si>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</si>
  <si>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</si>
  <si>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</si>
  <si>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</si>
  <si>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</si>
  <si>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</si>
  <si>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</si>
  <si>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</si>
  <si>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</si>
  <si>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</si>
  <si>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</si>
  <si>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</si>
  <si>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</si>
  <si>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</si>
  <si>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</si>
  <si>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</si>
  <si>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</si>
  <si>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</si>
  <si>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</si>
  <si>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</si>
  <si>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</si>
  <si>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</si>
  <si>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</si>
  <si>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</si>
  <si>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</si>
  <si>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</si>
  <si>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</si>
  <si>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</si>
  <si>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</si>
  <si>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</si>
  <si>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</si>
  <si>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</si>
  <si>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</si>
  <si>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平成元年の供用開始から36年が経過していますが、耐用年数（50年）を経過した管渠はありません。
　➀有形固定資産減価償却率は、類似団体平均を大きく下回っており、それほど老朽化が進んでいないことが分かります。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の管理を行い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68" eb="70">
      <t>ヘイキン</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7" eb="259">
      <t>カンリ</t>
    </rPh>
    <rPh sb="260" eb="261">
      <t>オコナ</t>
    </rPh>
    <phoneticPr fontId="4"/>
  </si>
  <si>
    <t>　人口減少にある中、より一層の水洗化促進により使用料収入を確保していく必要があります。
　一方、これまで整備のために借入れをした企業債の元金償還金は、令和２年度をピークに緩やかに減少していくものの、いまだ経営上の大きな負担となっており、今後は更に、施設の維持管理や老朽化による更新費用、また防災・減災対策などの費用増加が見込まれ、引き続き厳しい経営状況を強いられると考えています。
　今後も経営戦略やストックマネジメント計画に基づき、持続的・安定的な下水道サービスの提供に努める必要があります。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t>
    </rPh>
    <rPh sb="64" eb="66">
      <t>キギョウ</t>
    </rPh>
    <rPh sb="66" eb="67">
      <t>サイ</t>
    </rPh>
    <rPh sb="68" eb="70">
      <t>ガンキン</t>
    </rPh>
    <rPh sb="70" eb="72">
      <t>ショウカン</t>
    </rPh>
    <rPh sb="72" eb="73">
      <t>キン</t>
    </rPh>
    <rPh sb="75" eb="77">
      <t>レイワ</t>
    </rPh>
    <rPh sb="78" eb="80">
      <t>ネンド</t>
    </rPh>
    <rPh sb="85" eb="86">
      <t>ユル</t>
    </rPh>
    <rPh sb="89" eb="91">
      <t>ゲンショウ</t>
    </rPh>
    <rPh sb="102" eb="104">
      <t>ケイエイ</t>
    </rPh>
    <rPh sb="104" eb="105">
      <t>ジョウ</t>
    </rPh>
    <rPh sb="106" eb="107">
      <t>オオ</t>
    </rPh>
    <rPh sb="109" eb="111">
      <t>フタン</t>
    </rPh>
    <rPh sb="118" eb="120">
      <t>コンゴ</t>
    </rPh>
    <rPh sb="121" eb="122">
      <t>サラ</t>
    </rPh>
    <rPh sb="124" eb="126">
      <t>シセツ</t>
    </rPh>
    <rPh sb="127" eb="129">
      <t>イジ</t>
    </rPh>
    <rPh sb="129" eb="131">
      <t>カンリ</t>
    </rPh>
    <rPh sb="132" eb="135">
      <t>ロウキュウカ</t>
    </rPh>
    <rPh sb="138" eb="140">
      <t>コウシン</t>
    </rPh>
    <rPh sb="140" eb="142">
      <t>ヒヨウ</t>
    </rPh>
    <rPh sb="145" eb="147">
      <t>ボウサイ</t>
    </rPh>
    <rPh sb="150" eb="152">
      <t>タイサク</t>
    </rPh>
    <rPh sb="155" eb="157">
      <t>ヒヨウ</t>
    </rPh>
    <rPh sb="157" eb="159">
      <t>ゾウカ</t>
    </rPh>
    <rPh sb="160" eb="162">
      <t>ミコ</t>
    </rPh>
    <rPh sb="165" eb="166">
      <t>ヒ</t>
    </rPh>
    <rPh sb="167" eb="168">
      <t>ツヅ</t>
    </rPh>
    <rPh sb="169" eb="170">
      <t>キビ</t>
    </rPh>
    <rPh sb="172" eb="174">
      <t>ケイエイ</t>
    </rPh>
    <rPh sb="174" eb="176">
      <t>ジョウキョウ</t>
    </rPh>
    <rPh sb="177" eb="178">
      <t>シ</t>
    </rPh>
    <rPh sb="183" eb="184">
      <t>カンガ</t>
    </rPh>
    <rPh sb="192" eb="194">
      <t>コンゴ</t>
    </rPh>
    <rPh sb="195" eb="197">
      <t>ケイエイ</t>
    </rPh>
    <rPh sb="197" eb="199">
      <t>センリャク</t>
    </rPh>
    <rPh sb="210" eb="212">
      <t>ケイカク</t>
    </rPh>
    <rPh sb="213" eb="214">
      <t>モト</t>
    </rPh>
    <rPh sb="217" eb="220">
      <t>ジゾクテキ</t>
    </rPh>
    <rPh sb="221" eb="224">
      <t>アンテイテキ</t>
    </rPh>
    <rPh sb="225" eb="228">
      <t>ゲスイドウ</t>
    </rPh>
    <rPh sb="233" eb="235">
      <t>テイキョウ</t>
    </rPh>
    <rPh sb="236" eb="237">
      <t>ツト</t>
    </rPh>
    <rPh sb="239" eb="241">
      <t>ヒツヨウ</t>
    </rPh>
    <phoneticPr fontId="4"/>
  </si>
  <si>
    <t>　➀経常収支比率は、汚水処理経費を下水道使用料収入及び一般会計からの繰入金で賄い、100％を超え、②累積欠損も生じていません。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⑤経費回収率は、100％を上回っておりますが今後もより一層の経費削減と水洗化促進による使用料収入の増加に努めます。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物価上昇に伴い、処理単価の増加が見込まれます。そのため、あらゆるコストの削減と、水洗化促進による有収水量の増加に努めながら、指標のさらなる向上を目指します。
　⑦施設利用率は、平成30年度から流域下水道の処理水量となったため、記載はありません。
　⑧水洗化率は、類似団体平均値を下回っています。まずは、類似団体平均値を目指して、より一層の水洗化を促進し、経営の安定に努めてまいります。</t>
    <rPh sb="2" eb="4">
      <t>ケイジョウ</t>
    </rPh>
    <rPh sb="4" eb="6">
      <t>シュウシ</t>
    </rPh>
    <rPh sb="6" eb="8">
      <t>ヒリツ</t>
    </rPh>
    <rPh sb="10" eb="12">
      <t>オスイ</t>
    </rPh>
    <rPh sb="12" eb="14">
      <t>ショリ</t>
    </rPh>
    <rPh sb="14" eb="16">
      <t>ケイヒ</t>
    </rPh>
    <rPh sb="17" eb="20">
      <t>ゲスイドウ</t>
    </rPh>
    <rPh sb="20" eb="22">
      <t>シヨウ</t>
    </rPh>
    <rPh sb="22" eb="23">
      <t>リョウ</t>
    </rPh>
    <rPh sb="23" eb="25">
      <t>シュウニュウ</t>
    </rPh>
    <rPh sb="25" eb="26">
      <t>オヨ</t>
    </rPh>
    <rPh sb="27" eb="29">
      <t>イッパン</t>
    </rPh>
    <rPh sb="29" eb="31">
      <t>カイケイ</t>
    </rPh>
    <rPh sb="34" eb="35">
      <t>ク</t>
    </rPh>
    <rPh sb="35" eb="36">
      <t>イ</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カリイレ</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1">
      <t>ザン</t>
    </rPh>
    <rPh sb="171" eb="172">
      <t>ダカ</t>
    </rPh>
    <rPh sb="173" eb="175">
      <t>キボ</t>
    </rPh>
    <rPh sb="176" eb="177">
      <t>アラワ</t>
    </rPh>
    <rPh sb="181" eb="183">
      <t>ルイジ</t>
    </rPh>
    <rPh sb="183" eb="185">
      <t>ダンタイ</t>
    </rPh>
    <rPh sb="185" eb="187">
      <t>ヘイキン</t>
    </rPh>
    <rPh sb="189" eb="191">
      <t>ヒリツ</t>
    </rPh>
    <rPh sb="192" eb="193">
      <t>ヒク</t>
    </rPh>
    <rPh sb="197" eb="199">
      <t>シヒョウ</t>
    </rPh>
    <rPh sb="207" eb="208">
      <t>ワル</t>
    </rPh>
    <rPh sb="209" eb="211">
      <t>スイジュン</t>
    </rPh>
    <rPh sb="220" eb="222">
      <t>コンゴ</t>
    </rPh>
    <rPh sb="224" eb="226">
      <t>トウシ</t>
    </rPh>
    <rPh sb="227" eb="230">
      <t>ヘイジュンカ</t>
    </rPh>
    <rPh sb="231" eb="232">
      <t>ハカ</t>
    </rPh>
    <rPh sb="237" eb="240">
      <t>ケイカクテキ</t>
    </rPh>
    <rPh sb="241" eb="243">
      <t>カリイ</t>
    </rPh>
    <rPh sb="245" eb="246">
      <t>ツト</t>
    </rPh>
    <rPh sb="253" eb="255">
      <t>ケイヒ</t>
    </rPh>
    <rPh sb="255" eb="257">
      <t>カイシュウ</t>
    </rPh>
    <rPh sb="257" eb="258">
      <t>リツ</t>
    </rPh>
    <rPh sb="265" eb="267">
      <t>ウワマワ</t>
    </rPh>
    <rPh sb="274" eb="276">
      <t>コンゴ</t>
    </rPh>
    <rPh sb="279" eb="281">
      <t>イッソウ</t>
    </rPh>
    <rPh sb="282" eb="284">
      <t>ケイヒ</t>
    </rPh>
    <rPh sb="284" eb="286">
      <t>サクゲン</t>
    </rPh>
    <rPh sb="288" eb="290">
      <t>シュウニュウ</t>
    </rPh>
    <rPh sb="291" eb="293">
      <t>ゾウカ</t>
    </rPh>
    <rPh sb="294" eb="295">
      <t>ツト</t>
    </rPh>
    <rPh sb="302" eb="304">
      <t>オスイ</t>
    </rPh>
    <rPh sb="304" eb="306">
      <t>ショリ</t>
    </rPh>
    <rPh sb="306" eb="308">
      <t>ゲンカ</t>
    </rPh>
    <rPh sb="310" eb="312">
      <t>ユウシュウ</t>
    </rPh>
    <rPh sb="312" eb="314">
      <t>スイリョウ</t>
    </rPh>
    <rPh sb="315" eb="317">
      <t>リッポウ</t>
    </rPh>
    <rPh sb="321" eb="322">
      <t>ア</t>
    </rPh>
    <rPh sb="325" eb="327">
      <t>オスイ</t>
    </rPh>
    <rPh sb="327" eb="329">
      <t>ショリ</t>
    </rPh>
    <rPh sb="330" eb="331">
      <t>ヨウ</t>
    </rPh>
    <rPh sb="337" eb="338">
      <t>アラワ</t>
    </rPh>
    <rPh sb="342" eb="344">
      <t>ルイジ</t>
    </rPh>
    <rPh sb="344" eb="346">
      <t>ダンタイ</t>
    </rPh>
    <rPh sb="346" eb="348">
      <t>ヘイキン</t>
    </rPh>
    <rPh sb="349" eb="351">
      <t>シタマワ</t>
    </rPh>
    <rPh sb="358" eb="360">
      <t>コンゴ</t>
    </rPh>
    <rPh sb="361" eb="363">
      <t>ブッカ</t>
    </rPh>
    <rPh sb="363" eb="365">
      <t>ジョウショウ</t>
    </rPh>
    <rPh sb="366" eb="367">
      <t>トモナ</t>
    </rPh>
    <rPh sb="369" eb="371">
      <t>ショリ</t>
    </rPh>
    <rPh sb="371" eb="373">
      <t>タンカ</t>
    </rPh>
    <rPh sb="374" eb="376">
      <t>ゾウカ</t>
    </rPh>
    <rPh sb="377" eb="379">
      <t>ミコ</t>
    </rPh>
    <rPh sb="397" eb="399">
      <t>サクゲン</t>
    </rPh>
    <rPh sb="401" eb="404">
      <t>スイセンカ</t>
    </rPh>
    <rPh sb="404" eb="406">
      <t>ソクシン</t>
    </rPh>
    <rPh sb="409" eb="411">
      <t>ユウシュウ</t>
    </rPh>
    <rPh sb="411" eb="413">
      <t>スイリョウ</t>
    </rPh>
    <rPh sb="414" eb="416">
      <t>ゾウカ</t>
    </rPh>
    <rPh sb="417" eb="418">
      <t>ツト</t>
    </rPh>
    <rPh sb="423" eb="425">
      <t>シヒョウ</t>
    </rPh>
    <rPh sb="430" eb="432">
      <t>コウジョウ</t>
    </rPh>
    <rPh sb="433" eb="435">
      <t>メザ</t>
    </rPh>
    <rPh sb="442" eb="444">
      <t>シセツ</t>
    </rPh>
    <rPh sb="444" eb="446">
      <t>リヨウ</t>
    </rPh>
    <rPh sb="446" eb="447">
      <t>リツ</t>
    </rPh>
    <rPh sb="449" eb="451">
      <t>ヘイセイ</t>
    </rPh>
    <rPh sb="453" eb="454">
      <t>ネン</t>
    </rPh>
    <rPh sb="454" eb="455">
      <t>ド</t>
    </rPh>
    <rPh sb="457" eb="459">
      <t>リュウイキ</t>
    </rPh>
    <rPh sb="459" eb="462">
      <t>ゲスイドウ</t>
    </rPh>
    <rPh sb="463" eb="465">
      <t>ショリ</t>
    </rPh>
    <rPh sb="465" eb="467">
      <t>スイリョウ</t>
    </rPh>
    <rPh sb="474" eb="476">
      <t>キサイ</t>
    </rPh>
    <rPh sb="486" eb="489">
      <t>スイセンカ</t>
    </rPh>
    <rPh sb="489" eb="490">
      <t>リツ</t>
    </rPh>
    <rPh sb="492" eb="494">
      <t>ルイジ</t>
    </rPh>
    <rPh sb="494" eb="496">
      <t>ダンタイ</t>
    </rPh>
    <rPh sb="496" eb="499">
      <t>ヘイキンチ</t>
    </rPh>
    <rPh sb="500" eb="502">
      <t>シタマワ</t>
    </rPh>
    <rPh sb="512" eb="514">
      <t>ルイジ</t>
    </rPh>
    <rPh sb="514" eb="516">
      <t>ダンタイ</t>
    </rPh>
    <rPh sb="516" eb="518">
      <t>ヘイキン</t>
    </rPh>
    <rPh sb="518" eb="519">
      <t>アタイ</t>
    </rPh>
    <rPh sb="520" eb="522">
      <t>メザ</t>
    </rPh>
    <rPh sb="527" eb="529">
      <t>イッソウ</t>
    </rPh>
    <rPh sb="530" eb="533">
      <t>スイセンカ</t>
    </rPh>
    <rPh sb="534" eb="536">
      <t>ソクシン</t>
    </rPh>
    <rPh sb="538" eb="540">
      <t>ケイエイ</t>
    </rPh>
    <rPh sb="541" eb="543">
      <t>アンテイ</t>
    </rPh>
    <rPh sb="544" eb="54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</si>
</sst>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F3-4291-8920-63763CEF18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08F3-4291-8920-63763CEF18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3-4D63-B73F-E7A5B335F9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1513-4D63-B73F-E7A5B335F9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91.08</c:v>
                </c:pt>
                <c:pt idx="1">
                  <c:v>90.92</c:v>
                </c:pt>
                <c:pt idx="2">
                  <c:v>90.62</c:v>
                </c:pt>
                <c:pt idx="3">
                  <c:v>90.66</c:v>
                </c:pt>
                <c:pt idx="4">
                  <c:v>90.67</c:v>
                </c:pt>
              </c:numCache>
            </c:numRef>
          </c:val>
          <c:extLst>
            <c:ext xmlns:c16="http://schemas.microsoft.com/office/drawing/2014/chart" uri="{C3380CC4-5D6E-409C-BE32-E72D297353CC}">
              <c16:uniqueId val="{00000000-06B2-4E80-9ABA-17796AC0B1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6B2-4E80-9ABA-17796AC0B1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99.74</c:v>
                </c:pt>
                <c:pt idx="1">
                  <c:v>101.78</c:v>
                </c:pt>
                <c:pt idx="2">
                  <c:v>101.85</c:v>
                </c:pt>
                <c:pt idx="3">
                  <c:v>100.72</c:v>
                </c:pt>
                <c:pt idx="4">
                  <c:v>102.16</c:v>
                </c:pt>
              </c:numCache>
            </c:numRef>
          </c:val>
          <c:extLst>
            <c:ext xmlns:c16="http://schemas.microsoft.com/office/drawing/2014/chart" uri="{C3380CC4-5D6E-409C-BE32-E72D297353CC}">
              <c16:uniqueId val="{00000000-35AB-4CC0-BFA3-EA5C3C6A8D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35AB-4CC0-BFA3-EA5C3C6A8D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8.36</c:v>
                </c:pt>
                <c:pt idx="1">
                  <c:v>9.6</c:v>
                </c:pt>
                <c:pt idx="2">
                  <c:v>11.71</c:v>
                </c:pt>
                <c:pt idx="3">
                  <c:v>13.95</c:v>
                </c:pt>
                <c:pt idx="4">
                  <c:v>16.21</c:v>
                </c:pt>
              </c:numCache>
            </c:numRef>
          </c:val>
          <c:extLst>
            <c:ext xmlns:c16="http://schemas.microsoft.com/office/drawing/2014/chart" uri="{C3380CC4-5D6E-409C-BE32-E72D297353CC}">
              <c16:uniqueId val="{00000000-1A99-451E-B70E-769CDCFF5F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1A99-451E-B70E-769CDCFF5F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5-4AB2-81F9-947001BA97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885-4AB2-81F9-947001BA97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E2-411E-8202-B410A77C22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DFE2-411E-8202-B410A77C22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31.94</c:v>
                </c:pt>
                <c:pt idx="1">
                  <c:v>40.409999999999997</c:v>
                </c:pt>
                <c:pt idx="2">
                  <c:v>25.54</c:v>
                </c:pt>
                <c:pt idx="3">
                  <c:v>26.83</c:v>
                </c:pt>
                <c:pt idx="4">
                  <c:v>46.18</c:v>
                </c:pt>
              </c:numCache>
            </c:numRef>
          </c:val>
          <c:extLst>
            <c:ext xmlns:c16="http://schemas.microsoft.com/office/drawing/2014/chart" uri="{C3380CC4-5D6E-409C-BE32-E72D297353CC}">
              <c16:uniqueId val="{00000000-33F3-4C4E-AD08-16DBC9E57B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33F3-4C4E-AD08-16DBC9E57B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709.93</c:v>
                </c:pt>
                <c:pt idx="1">
                  <c:v>808.83</c:v>
                </c:pt>
                <c:pt idx="2">
                  <c:v>778.64</c:v>
                </c:pt>
                <c:pt idx="3">
                  <c:v>711.87</c:v>
                </c:pt>
                <c:pt idx="4">
                  <c:v>676.3</c:v>
                </c:pt>
              </c:numCache>
            </c:numRef>
          </c:val>
          <c:extLst>
            <c:ext xmlns:c16="http://schemas.microsoft.com/office/drawing/2014/chart" uri="{C3380CC4-5D6E-409C-BE32-E72D297353CC}">
              <c16:uniqueId val="{00000000-D354-4398-9267-4AE9382013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D354-4398-9267-4AE9382013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99.43</c:v>
                </c:pt>
                <c:pt idx="1">
                  <c:v>99.01</c:v>
                </c:pt>
                <c:pt idx="2">
                  <c:v>102.58</c:v>
                </c:pt>
                <c:pt idx="3">
                  <c:v>104.52</c:v>
                </c:pt>
                <c:pt idx="4">
                  <c:v>103.05</c:v>
                </c:pt>
              </c:numCache>
            </c:numRef>
          </c:val>
          <c:extLst>
            <c:ext xmlns:c16="http://schemas.microsoft.com/office/drawing/2014/chart" uri="{C3380CC4-5D6E-409C-BE32-E72D297353CC}">
              <c16:uniqueId val="{00000000-206A-499A-ABA7-6748CBD990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206A-499A-ABA7-6748CBD990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154.22</c:v>
                </c:pt>
                <c:pt idx="1">
                  <c:v>155.31</c:v>
                </c:pt>
                <c:pt idx="2">
                  <c:v>150.44</c:v>
                </c:pt>
                <c:pt idx="3">
                  <c:v>147.57</c:v>
                </c:pt>
                <c:pt idx="4">
                  <c:v>148.79</c:v>
                </c:pt>
              </c:numCache>
            </c:numRef>
          </c:val>
          <c:extLst>
            <c:ext xmlns:c16="http://schemas.microsoft.com/office/drawing/2014/chart" uri="{C3380CC4-5D6E-409C-BE32-E72D297353CC}">
              <c16:uniqueId val="{00000000-F57F-4729-87C3-1F27DC1329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F57F-4729-87C3-1F27DC1329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東近江市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112064</v>
      </c>
      <c r="AM8" s="44"/>
      <c r="AN8" s="44"/>
      <c r="AO8" s="44"/>
      <c r="AP8" s="44"/>
      <c r="AQ8" s="44"/>
      <c r="AR8" s="44"/>
      <c r="AS8" s="44"/>
      <c r="AT8" s="45">
        <f>データ!T6</f>
        <v>388.37</v>
      </c>
      <c r="AU8" s="45"/>
      <c r="AV8" s="45"/>
      <c r="AW8" s="45"/>
      <c r="AX8" s="45"/>
      <c r="AY8" s="45"/>
      <c r="AZ8" s="45"/>
      <c r="BA8" s="45"/>
      <c r="BB8" s="45">
        <f>データ!U6</f>
        <v>288.55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60.89</v>
      </c>
      <c r="J10" s="45"/>
      <c r="K10" s="45"/>
      <c r="L10" s="45"/>
      <c r="M10" s="45"/>
      <c r="N10" s="45"/>
      <c r="O10" s="45"/>
      <c r="P10" s="45">
        <f>データ!P6</f>
        <v>53.49</v>
      </c>
      <c r="Q10" s="45"/>
      <c r="R10" s="45"/>
      <c r="S10" s="45"/>
      <c r="T10" s="45"/>
      <c r="U10" s="45"/>
      <c r="V10" s="45"/>
      <c r="W10" s="45">
        <f>データ!Q6</f>
        <v>89.14</v>
      </c>
      <c r="X10" s="45"/>
      <c r="Y10" s="45"/>
      <c r="Z10" s="45"/>
      <c r="AA10" s="45"/>
      <c r="AB10" s="45"/>
      <c r="AC10" s="45"/>
      <c r="AD10" s="44">
        <f>データ!R6</f>
        <v>2910</v>
      </c>
      <c r="AE10" s="44"/>
      <c r="AF10" s="44"/>
      <c r="AG10" s="44"/>
      <c r="AH10" s="44"/>
      <c r="AI10" s="44"/>
      <c r="AJ10" s="44"/>
      <c r="AK10" s="2"/>
      <c r="AL10" s="44">
        <f>データ!V6</f>
        <v>59779</v>
      </c>
      <c r="AM10" s="44"/>
      <c r="AN10" s="44"/>
      <c r="AO10" s="44"/>
      <c r="AP10" s="44"/>
      <c r="AQ10" s="44"/>
      <c r="AR10" s="44"/>
      <c r="AS10" s="44"/>
      <c r="AT10" s="45">
        <f>データ!W6</f>
        <v>16.71</v>
      </c>
      <c r="AU10" s="45"/>
      <c r="AV10" s="45"/>
      <c r="AW10" s="45"/>
      <c r="AX10" s="45"/>
      <c r="AY10" s="45"/>
      <c r="AZ10" s="45"/>
      <c r="BA10" s="45"/>
      <c r="BB10" s="45">
        <f>データ!X6</f>
        <v>3577.44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bUYEmCHADnth3idZj7YvZsy8XK0MsmE3PkjSIMLgA+vQPbLuiaHDfonHKxdoyrpEx7sUhfVUyAb2rHXqyWbVw==" saltValue="9PrcXLL6XVe9s00A3AP+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252131</v>
      </c>
      <c r="D6" s="19">
        <f t="shared" si="3"/>
        <v>46</v>
      </c>
      <c r="E6" s="19">
        <f t="shared" si="3"/>
        <v>17</v>
      </c>
      <c r="F6" s="19">
        <f t="shared" si="3"/>
        <v>1</v>
      </c>
      <c r="G6" s="19">
        <f t="shared" si="3"/>
        <v>0</v>
      </c>
      <c r="H6" s="19" t="str">
        <f t="shared" si="3"/>
        <v>滋賀県　東近江市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60.89</v>
      </c>
      <c r="P6" s="20">
        <f t="shared" si="3"/>
        <v>53.49</v>
      </c>
      <c r="Q6" s="20">
        <f t="shared" si="3"/>
        <v>89.14</v>
      </c>
      <c r="R6" s="20">
        <f t="shared" si="3"/>
        <v>2910</v>
      </c>
      <c r="S6" s="20">
        <f t="shared" si="3"/>
        <v>112064</v>
      </c>
      <c r="T6" s="20">
        <f t="shared" si="3"/>
        <v>388.37</v>
      </c>
      <c r="U6" s="20">
        <f t="shared" si="3"/>
        <v>288.55</v>
      </c>
      <c r="V6" s="20">
        <f t="shared" si="3"/>
        <v>59779</v>
      </c>
      <c r="W6" s="20">
        <f t="shared" si="3"/>
        <v>16.71</v>
      </c>
      <c r="X6" s="20">
        <f t="shared" si="3"/>
        <v>3577.44</v>
      </c>
      <c r="Y6" s="21">
        <f>IF(Y7="",NA(),Y7)</f>
        <v>99.74</v>
      </c>
      <c r="Z6" s="21">
        <f t="shared" ref="Z6:AH6" si="4">IF(Z7="",NA(),Z7)</f>
        <v>101.78</v>
      </c>
      <c r="AA6" s="21">
        <f t="shared" si="4"/>
        <v>101.85</v>
      </c>
      <c r="AB6" s="21">
        <f t="shared" si="4"/>
        <v>100.72</v>
      </c>
      <c r="AC6" s="21">
        <f t="shared" si="4"/>
        <v>102.16</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31.94</v>
      </c>
      <c r="AV6" s="21">
        <f t="shared" ref="AV6:BD6" si="6">IF(AV7="",NA(),AV7)</f>
        <v>40.409999999999997</v>
      </c>
      <c r="AW6" s="21">
        <f t="shared" si="6"/>
        <v>25.54</v>
      </c>
      <c r="AX6" s="21">
        <f t="shared" si="6"/>
        <v>26.83</v>
      </c>
      <c r="AY6" s="21">
        <f t="shared" si="6"/>
        <v>46.18</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709.93</v>
      </c>
      <c r="BG6" s="21">
        <f t="shared" ref="BG6:BO6" si="7">IF(BG7="",NA(),BG7)</f>
        <v>808.83</v>
      </c>
      <c r="BH6" s="21">
        <f t="shared" si="7"/>
        <v>778.64</v>
      </c>
      <c r="BI6" s="21">
        <f t="shared" si="7"/>
        <v>711.87</v>
      </c>
      <c r="BJ6" s="21">
        <f t="shared" si="7"/>
        <v>676.3</v>
      </c>
      <c r="BK6" s="21">
        <f t="shared" si="7"/>
        <v>847.44</v>
      </c>
      <c r="BL6" s="21">
        <f t="shared" si="7"/>
        <v>857.88</v>
      </c>
      <c r="BM6" s="21">
        <f t="shared" si="7"/>
        <v>825.1</v>
      </c>
      <c r="BN6" s="21">
        <f t="shared" si="7"/>
        <v>789.87</v>
      </c>
      <c r="BO6" s="21">
        <f t="shared" si="7"/>
        <v>749.43</v>
      </c>
      <c r="BP6" s="20" t="str">
        <f>IF(BP7="","",IF(BP7="-","【-】","【"&amp;SUBSTITUTE(TEXT(BP7,"#,##0.00"),"-","△")&amp;"】"))</f>
        <v>【630.82】</v>
      </c>
      <c r="BQ6" s="21">
        <f>IF(BQ7="",NA(),BQ7)</f>
        <v>99.43</v>
      </c>
      <c r="BR6" s="21">
        <f t="shared" ref="BR6:BZ6" si="8">IF(BR7="",NA(),BR7)</f>
        <v>99.01</v>
      </c>
      <c r="BS6" s="21">
        <f t="shared" si="8"/>
        <v>102.58</v>
      </c>
      <c r="BT6" s="21">
        <f t="shared" si="8"/>
        <v>104.52</v>
      </c>
      <c r="BU6" s="21">
        <f t="shared" si="8"/>
        <v>103.05</v>
      </c>
      <c r="BV6" s="21">
        <f t="shared" si="8"/>
        <v>94.69</v>
      </c>
      <c r="BW6" s="21">
        <f t="shared" si="8"/>
        <v>94.97</v>
      </c>
      <c r="BX6" s="21">
        <f t="shared" si="8"/>
        <v>97.07</v>
      </c>
      <c r="BY6" s="21">
        <f t="shared" si="8"/>
        <v>98.06</v>
      </c>
      <c r="BZ6" s="21">
        <f t="shared" si="8"/>
        <v>98.46</v>
      </c>
      <c r="CA6" s="20" t="str">
        <f>IF(CA7="","",IF(CA7="-","【-】","【"&amp;SUBSTITUTE(TEXT(CA7,"#,##0.00"),"-","△")&amp;"】"))</f>
        <v>【97.81】</v>
      </c>
      <c r="CB6" s="21">
        <f>IF(CB7="",NA(),CB7)</f>
        <v>154.22</v>
      </c>
      <c r="CC6" s="21">
        <f t="shared" ref="CC6:CK6" si="9">IF(CC7="",NA(),CC7)</f>
        <v>155.31</v>
      </c>
      <c r="CD6" s="21">
        <f t="shared" si="9"/>
        <v>150.44</v>
      </c>
      <c r="CE6" s="21">
        <f t="shared" si="9"/>
        <v>147.57</v>
      </c>
      <c r="CF6" s="21">
        <f t="shared" si="9"/>
        <v>148.79</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91.08</v>
      </c>
      <c r="CY6" s="21">
        <f t="shared" ref="CY6:DG6" si="11">IF(CY7="",NA(),CY7)</f>
        <v>90.92</v>
      </c>
      <c r="CZ6" s="21">
        <f t="shared" si="11"/>
        <v>90.62</v>
      </c>
      <c r="DA6" s="21">
        <f t="shared" si="11"/>
        <v>90.66</v>
      </c>
      <c r="DB6" s="21">
        <f t="shared" si="11"/>
        <v>90.67</v>
      </c>
      <c r="DC6" s="21">
        <f t="shared" si="11"/>
        <v>92.62</v>
      </c>
      <c r="DD6" s="21">
        <f t="shared" si="11"/>
        <v>92.72</v>
      </c>
      <c r="DE6" s="21">
        <f t="shared" si="11"/>
        <v>92.88</v>
      </c>
      <c r="DF6" s="21">
        <f t="shared" si="11"/>
        <v>92.9</v>
      </c>
      <c r="DG6" s="21">
        <f t="shared" si="11"/>
        <v>92.89</v>
      </c>
      <c r="DH6" s="20" t="str">
        <f>IF(DH7="","",IF(DH7="-","【-】","【"&amp;SUBSTITUTE(TEXT(DH7,"#,##0.00"),"-","△")&amp;"】"))</f>
        <v>【95.91】</v>
      </c>
      <c r="DI6" s="21">
        <f>IF(DI7="",NA(),DI7)</f>
        <v>8.36</v>
      </c>
      <c r="DJ6" s="21">
        <f t="shared" ref="DJ6:DR6" si="12">IF(DJ7="",NA(),DJ7)</f>
        <v>9.6</v>
      </c>
      <c r="DK6" s="21">
        <f t="shared" si="12"/>
        <v>11.71</v>
      </c>
      <c r="DL6" s="21">
        <f t="shared" si="12"/>
        <v>13.95</v>
      </c>
      <c r="DM6" s="21">
        <f t="shared" si="12"/>
        <v>16.21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252131</v>
      </c>
      <c r="D7" s="23">
        <v>46</v>
      </c>
      <c r="E7" s="23">
        <v>17</v>
      </c>
      <c r="F7" s="23">
        <v>1</v>
      </c>
      <c r="G7" s="23">
        <v>0</v>
      </c>
      <c r="H7" s="23" t="s">
        <v>95</v>
      </c>
      <c r="I7" s="23" t="s">
        <v>96</v>
      </c>
      <c r="J7" s="23" t="s">
        <v>97</v>
      </c>
      <c r="K7" s="23" t="s">
        <v>98</v>
      </c>
      <c r="L7" s="23" t="s">
        <v>99</v>
      </c>
      <c r="M7" s="23" t="s">
        <v>100</v>
      </c>
      <c r="N7" s="24" t="s">
        <v>101</v>
      </c>
      <c r="O7" s="24">
        <v>60.89</v>
      </c>
      <c r="P7" s="24">
        <v>53.49</v>
      </c>
      <c r="Q7" s="24">
        <v>89.14</v>
      </c>
      <c r="R7" s="24">
        <v>2910</v>
      </c>
      <c r="S7" s="24">
        <v>112064</v>
      </c>
      <c r="T7" s="24">
        <v>388.37</v>
      </c>
      <c r="U7" s="24">
        <v>288.55</v>
      </c>
      <c r="V7" s="24">
        <v>59779</v>
      </c>
      <c r="W7" s="24">
        <v>16.71</v>
      </c>
      <c r="X7" s="24">
        <v>3577.44</v>
      </c>
      <c r="Y7" s="24">
        <v>99.74</v>
      </c>
      <c r="Z7" s="24">
        <v>101.78</v>
      </c>
      <c r="AA7" s="24">
        <v>101.85</v>
      </c>
      <c r="AB7" s="24">
        <v>100.72</v>
      </c>
      <c r="AC7" s="24">
        <v>102.16</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31.94</v>
      </c>
      <c r="AV7" s="24">
        <v>40.409999999999997</v>
      </c>
      <c r="AW7" s="24">
        <v>25.54</v>
      </c>
      <c r="AX7" s="24">
        <v>26.83</v>
      </c>
      <c r="AY7" s="24">
        <v>46.18</v>
      </c>
      <c r="AZ7" s="24">
        <v>68.180000000000007</v>
      </c>
      <c r="BA7" s="24">
        <v>67.930000000000007</v>
      </c>
      <c r="BB7" s="24">
        <v>68.53</v>
      </c>
      <c r="BC7" s="24">
        <v>69.180000000000007</v>
      </c>
      <c r="BD7" s="24">
        <v>76.319999999999993</v>
      </c>
      <c r="BE7" s="24">
        <v>78.430000000000007</v>
      </c>
      <c r="BF7" s="24">
        <v>709.93</v>
      </c>
      <c r="BG7" s="24">
        <v>808.83</v>
      </c>
      <c r="BH7" s="24">
        <v>778.64</v>
      </c>
      <c r="BI7" s="24">
        <v>711.87</v>
      </c>
      <c r="BJ7" s="24">
        <v>676.3</v>
      </c>
      <c r="BK7" s="24">
        <v>847.44</v>
      </c>
      <c r="BL7" s="24">
        <v>857.88</v>
      </c>
      <c r="BM7" s="24">
        <v>825.1</v>
      </c>
      <c r="BN7" s="24">
        <v>789.87</v>
      </c>
      <c r="BO7" s="24">
        <v>749.43</v>
      </c>
      <c r="BP7" s="24">
        <v>630.82000000000005</v>
      </c>
      <c r="BQ7" s="24">
        <v>99.43</v>
      </c>
      <c r="BR7" s="24">
        <v>99.01</v>
      </c>
      <c r="BS7" s="24">
        <v>102.58</v>
      </c>
      <c r="BT7" s="24">
        <v>104.52</v>
      </c>
      <c r="BU7" s="24">
        <v>103.05</v>
      </c>
      <c r="BV7" s="24">
        <v>94.69</v>
      </c>
      <c r="BW7" s="24">
        <v>94.97</v>
      </c>
      <c r="BX7" s="24">
        <v>97.07</v>
      </c>
      <c r="BY7" s="24">
        <v>98.06</v>
      </c>
      <c r="BZ7" s="24">
        <v>98.46</v>
      </c>
      <c r="CA7" s="24">
        <v>97.81</v>
      </c>
      <c r="CB7" s="24">
        <v>154.22</v>
      </c>
      <c r="CC7" s="24">
        <v>155.31</v>
      </c>
      <c r="CD7" s="24">
        <v>150.44</v>
      </c>
      <c r="CE7" s="24">
        <v>147.57</v>
      </c>
      <c r="CF7" s="24">
        <v>148.79</v>
      </c>
      <c r="CG7" s="24">
        <v>159.78</v>
      </c>
      <c r="CH7" s="24">
        <v>159.49</v>
      </c>
      <c r="CI7" s="24">
        <v>157.81</v>
      </c>
      <c r="CJ7" s="24">
        <v>157.37</v>
      </c>
      <c r="CK7" s="24">
        <v>157.44999999999999</v>
      </c>
      <c r="CL7" s="24">
        <v>138.75</v>
      </c>
      <c r="CM7" s="24" t="s">
        <v>101</v>
      </c>
      <c r="CN7" s="24" t="s">
        <v>101</v>
      </c>
      <c r="CO7" s="24" t="s">
        <v>101</v>
      </c>
      <c r="CP7" s="24" t="s">
        <v>101</v>
      </c>
      <c r="CQ7" s="24" t="s">
        <v>101</v>
      </c>
      <c r="CR7" s="24">
        <v>68.31</v>
      </c>
      <c r="CS7" s="24">
        <v>65.28</v>
      </c>
      <c r="CT7" s="24">
        <v>64.92</v>
      </c>
      <c r="CU7" s="24">
        <v>64.14</v>
      </c>
      <c r="CV7" s="24">
        <v>63.71</v>
      </c>
      <c r="CW7" s="24">
        <v>58.94</v>
      </c>
      <c r="CX7" s="24">
        <v>91.08</v>
      </c>
      <c r="CY7" s="24">
        <v>90.92</v>
      </c>
      <c r="CZ7" s="24">
        <v>90.62</v>
      </c>
      <c r="DA7" s="24">
        <v>90.66</v>
      </c>
      <c r="DB7" s="24">
        <v>90.67</v>
      </c>
      <c r="DC7" s="24">
        <v>92.62</v>
      </c>
      <c r="DD7" s="24">
        <v>92.72</v>
      </c>
      <c r="DE7" s="24">
        <v>92.88</v>
      </c>
      <c r="DF7" s="24">
        <v>92.9</v>
      </c>
      <c r="DG7" s="24">
        <v>92.89</v>
      </c>
      <c r="DH7" s="24">
        <v>95.91</v>
      </c>
      <c r="DI7" s="24">
        <v>8.36</v>
      </c>
      <c r="DJ7" s="24">
        <v>9.6</v>
      </c>
      <c r="DK7" s="24">
        <v>11.71</v>
      </c>
      <c r="DL7" s="24">
        <v>13.95</v>
      </c>
      <c r="DM7" s="24">
        <v>16.21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ｺﾎﾞﾘ ﾋﾅﾀ</cp:lastModifiedBy>
  <cp:lastPrinted>2025-02-10T07:15:07Z</cp:lastPrinted>
  <dcterms:created xsi:type="dcterms:W3CDTF">2025-01-24T07:03:42Z</dcterms:created>
  <dcterms:modified xsi:type="dcterms:W3CDTF">2025-02-10T07:16:16Z</dcterms:modified>
  <cp:category/>
</cp:coreProperties>
</file>