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R6\20250210〆公営企業に係る経営比較分析表\252123_高島市\"/>
    </mc:Choice>
  </mc:AlternateContent>
  <workbookProtection workbookAlgorithmName="SHA-512" workbookHashValue="vWIiw8FFAEuBBs/HbIg0vz4wkQbjKxdLxNot8rPj7DbiUWdmoPlkF/7BQDv/YOEewZjr9S1ICHpG0w54kkSx2w==" workbookSaltValue="MVq6my062vhaYRHsbt9pFA=="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<sst xmlns="http://schemas.openxmlformats.org/spreadsheetml/2006/main" count="231" uniqueCount="116">
  <si>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</si>
  <si>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</si>
  <si>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</si>
  <si>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</si>
  <si>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</si>
  <si>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</si>
  <si>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</si>
  <si>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</si>
  <si>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</si>
  <si>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</si>
  <si>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</si>
  <si>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</si>
  <si>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</si>
  <si>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</si>
  <si>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</si>
  <si>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</si>
  <si>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</si>
  <si>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</si>
  <si>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</si>
  <si>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</si>
  <si>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</si>
  <si>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</si>
  <si>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</si>
  <si>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</si>
  <si>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</si>
  <si>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</si>
  <si>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</si>
  <si>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</si>
  <si>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</si>
  <si>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</si>
  <si>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</si>
  <si>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</si>
  <si>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</si>
  <si>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</si>
  <si>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</si>
  <si>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</si>
  <si>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</si>
  <si>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</si>
  <si>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</si>
  <si>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</si>
  <si>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</si>
  <si>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</si>
  <si>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</si>
  <si>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</si>
  <si>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</si>
  <si>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</si>
  <si>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</si>
  <si>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</si>
  <si>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</si>
  <si>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</si>
  <si>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</si>
  <si>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</si>
  <si>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</si>
  <si>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</si>
  <si>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</si>
  <si>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</si>
  <si>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</si>
  <si>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</si>
  <si>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</si>
  <si>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</si>
  <si>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</si>
  <si>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</si>
  <si>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</si>
  <si>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</si>
  <si>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</si>
  <si>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</si>
  <si>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</si>
  <si>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</si>
  <si>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</si>
  <si>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</si>
  <si>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</si>
  <si>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</si>
  <si>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</si>
  <si>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</si>
  <si>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</si>
  <si>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</si>
  <si>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</si>
  <si>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</si>
  <si>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</si>
  <si>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</si>
  <si>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</si>
  <si>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</si>
  <si>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</si>
  <si>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</si>
  <si>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</si>
  <si>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</si>
  <si>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</si>
  <si>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</si>
  <si>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</si>
  <si>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</si>
  <si>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</si>
  <si>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</si>
  <si>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</si>
  <si>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</si>
  <si>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</si>
  <si>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</si>
  <si>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</si>
  <si>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</si>
  <si>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</si>
  <si>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</si>
  <si>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</si>
  <si>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</si>
  <si>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</si>
  <si>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</si>
  <si>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</si>
  <si>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</si>
  <si>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</si>
  <si>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</si>
  <si>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</si>
  <si>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</si>
  <si>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</si>
  <si>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</si>
  <si>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</si>
  <si>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4" eb="6">
      <t>ジギョウ</t>
    </rPh>
    <rPh sb="7" eb="8">
      <t>ト</t>
    </rPh>
    <rPh sb="9" eb="10">
      <t>マ</t>
    </rPh>
    <rPh sb="11" eb="13">
      <t>ジョウキョウ</t>
    </rPh>
    <rPh sb="14" eb="16">
      <t>コンゴ</t>
    </rPh>
    <rPh sb="17" eb="18">
      <t>キビ</t>
    </rPh>
    <rPh sb="21" eb="22">
      <t>マ</t>
    </rPh>
    <rPh sb="26" eb="28">
      <t>ヨソク</t>
    </rPh>
    <rPh sb="38" eb="40">
      <t>ジギョウ</t>
    </rPh>
    <rPh sb="41" eb="44">
      <t>コウリツカ</t>
    </rPh>
    <rPh sb="45" eb="47">
      <t>ケイヒ</t>
    </rPh>
    <rPh sb="48" eb="50">
      <t>シュクゲン</t>
    </rPh>
    <rPh sb="51" eb="52">
      <t>ヒ</t>
    </rPh>
    <rPh sb="53" eb="54">
      <t>ツヅ</t>
    </rPh>
    <rPh sb="55" eb="56">
      <t>ト</t>
    </rPh>
    <rPh sb="57" eb="58">
      <t>ク</t>
    </rPh>
    <rPh sb="62" eb="64">
      <t>シセツ</t>
    </rPh>
    <rPh sb="65" eb="68">
      <t>ロウキュウカ</t>
    </rPh>
    <rPh sb="69" eb="70">
      <t>タイ</t>
    </rPh>
    <rPh sb="84" eb="86">
      <t>ケイカク</t>
    </rPh>
    <rPh sb="87" eb="88">
      <t>モト</t>
    </rPh>
    <rPh sb="90" eb="93">
      <t>ケイカクテキ</t>
    </rPh>
    <rPh sb="95" eb="98">
      <t>コウリツテキ</t>
    </rPh>
    <rPh sb="99" eb="101">
      <t>カイチク</t>
    </rPh>
    <rPh sb="101" eb="103">
      <t>コウシン</t>
    </rPh>
    <rPh sb="104" eb="105">
      <t>オコナ</t>
    </rPh>
    <rPh sb="109" eb="113">
      <t>ジゾクカノウ</t>
    </rPh>
    <rPh sb="114" eb="118">
      <t>ジギョウケイエイ</t>
    </rPh>
    <rPh sb="119" eb="120">
      <t>ツト</t>
    </rPh>
    <rPh sb="124" eb="126">
      <t>ヒツヨウ</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</si>
  <si>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3">
      <t>ユウケイ</t>
    </rPh>
    <rPh sb="3" eb="5">
      <t>コテイ</t>
    </rPh>
    <rPh sb="5" eb="7">
      <t>シサン</t>
    </rPh>
    <rPh sb="7" eb="9">
      <t>ゲンカ</t>
    </rPh>
    <rPh sb="9" eb="11">
      <t>ショウキャク</t>
    </rPh>
    <rPh sb="11" eb="12">
      <t>リツ</t>
    </rPh>
    <rPh sb="14" eb="16">
      <t>ルイジ</t>
    </rPh>
    <rPh sb="16" eb="18">
      <t>ダンタイ</t>
    </rPh>
    <rPh sb="19" eb="21">
      <t>ウワマワ</t>
    </rPh>
    <rPh sb="27" eb="29">
      <t>ホウテイ</t>
    </rPh>
    <rPh sb="29" eb="31">
      <t>タイヨウ</t>
    </rPh>
    <rPh sb="31" eb="33">
      <t>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</si>
  <si>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①経常収支比率は、ほぼ前年度と同じ結果となった。
③流動比率は、手持ち資金が少なく、企業債償還額が多いことにより、１００％を下回っている。また、類似団体と比較して低位で推移していることから、資金の造成を図る必要がある。
④企業債残高対事業規模比率は、類似団体より低位で推移しており、比較的良好と思われる。
⑤経費回収率は、汚水処理費の増加により前年度を下回った。
⑥汚水処理原価は、汚水処理費の増加により前年度を上回った。
⑦施設利用率は、類似団体を上回っている。
⑧水洗化率は、農業集落排水からの接続により年々上昇しているが、継続した啓発により引き続き水洗化率の向上を目指す必要がある。</t>
    <rPh sb="0" eb="7">
      <t>１ケイジョウシュウシヒリツ</t>
    </rPh>
    <rPh sb="11" eb="14">
      <t>ゼンネンド</t>
    </rPh>
    <rPh sb="15" eb="16">
      <t>オナ</t>
    </rPh>
    <rPh sb="17" eb="19">
      <t>ケッカ</t>
    </rPh>
    <rPh sb="26" eb="30">
      <t>リュウドウヒリツ</t>
    </rPh>
    <rPh sb="32" eb="34">
      <t>テモ</t>
    </rPh>
    <rPh sb="35" eb="37">
      <t>シキン</t>
    </rPh>
    <rPh sb="38" eb="39">
      <t>スク</t>
    </rPh>
    <rPh sb="42" eb="44">
      <t>キギョウサ</t>
    </rPh>
    <rPh sb="44" eb="50">
      <t>イショウカンガクガオオ</t>
    </rPh>
    <rPh sb="62" eb="64">
      <t>シタマワ</t>
    </rPh>
    <rPh sb="81" eb="83">
      <t>テイイ</t>
    </rPh>
    <rPh sb="111" eb="117">
      <t>キギョウサイザンダカタイ</t>
    </rPh>
    <rPh sb="117" eb="119">
      <t>ジギョウ</t>
    </rPh>
    <rPh sb="119" eb="121">
      <t>キボ</t>
    </rPh>
    <rPh sb="121" eb="123">
      <t>ヒリツ</t>
    </rPh>
    <rPh sb="125" eb="127">
      <t>ルイジ</t>
    </rPh>
    <rPh sb="127" eb="129">
      <t>ダンタイ</t>
    </rPh>
    <rPh sb="131" eb="133">
      <t>テイイ</t>
    </rPh>
    <rPh sb="134" eb="136">
      <t>スイイ</t>
    </rPh>
    <rPh sb="141" eb="144">
      <t>ヒカクテキ</t>
    </rPh>
    <rPh sb="144" eb="146">
      <t>リョウコウ</t>
    </rPh>
    <rPh sb="147" eb="148">
      <t>オモ</t>
    </rPh>
    <rPh sb="154" eb="156">
      <t>ケイヒ</t>
    </rPh>
    <rPh sb="156" eb="159">
      <t>カイシュウリツ</t>
    </rPh>
    <rPh sb="172" eb="175">
      <t>ゼンネンド</t>
    </rPh>
    <rPh sb="176" eb="177">
      <t>シタ</t>
    </rPh>
    <rPh sb="183" eb="185">
      <t>オスイ</t>
    </rPh>
    <rPh sb="185" eb="187">
      <t>ショリ</t>
    </rPh>
    <rPh sb="187" eb="189">
      <t>ゲンカ</t>
    </rPh>
    <rPh sb="197" eb="199">
      <t>ゾウカ</t>
    </rPh>
    <rPh sb="202" eb="205">
      <t>ゼンネンド</t>
    </rPh>
    <rPh sb="213" eb="215">
      <t>シセツ</t>
    </rPh>
    <rPh sb="215" eb="217">
      <t>リヨウ</t>
    </rPh>
    <rPh sb="217" eb="218">
      <t>リツ</t>
    </rPh>
    <rPh sb="220" eb="222">
      <t>ルイジ</t>
    </rPh>
    <rPh sb="222" eb="224">
      <t>ダンタイ</t>
    </rPh>
    <rPh sb="225" eb="227">
      <t>ウワマワ</t>
    </rPh>
    <rPh sb="234" eb="238">
      <t>スイセンカリツ</t>
    </rPh>
    <rPh sb="240" eb="242">
      <t>ノウギョウ</t>
    </rPh>
    <rPh sb="242" eb="244">
      <t>シュウラク</t>
    </rPh>
    <rPh sb="244" eb="246">
      <t>ハイスイ</t>
    </rPh>
    <rPh sb="249" eb="251">
      <t>セツゾク</t>
    </rPh>
    <rPh sb="254" eb="256">
      <t>ネンネン</t>
    </rPh>
    <rPh sb="256" eb="258">
      <t>ジョウショウ</t>
    </rPh>
    <rPh sb="264" eb="266">
      <t>ケイゾク</t>
    </rPh>
    <rPh sb="268" eb="270">
      <t>ケイハツ</t>
    </rPh>
    <rPh sb="273" eb="274">
      <t>ヒ</t>
    </rPh>
    <rPh sb="275" eb="276">
      <t>ツヅ</t>
    </rPh>
    <rPh sb="277" eb="280">
      <t>スイセンカ</t>
    </rPh>
    <rPh sb="280" eb="281">
      <t>リツ</t>
    </rPh>
    <rPh sb="282" eb="284">
      <t>コウジョウ</t>
    </rPh>
    <rPh sb="285" eb="287">
      <t>メザ</t>
    </rPh>
    <rPh sb="288" eb="2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</si>
</sst>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D4-4B4C-8406-CF465AF109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3CD4-4B4C-8406-CF465AF109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c:v>
                </c:pt>
                <c:pt idx="1">
                  <c:v>67.78</c:v>
                </c:pt>
                <c:pt idx="2">
                  <c:v>64</c:v>
                </c:pt>
                <c:pt idx="3">
                  <c:v>63.33</c:v>
                </c:pt>
                <c:pt idx="4">
                  <c:v>61.56</c:v>
                </c:pt>
              </c:numCache>
            </c:numRef>
          </c:val>
          <c:extLst>
            <c:ext xmlns:c16="http://schemas.microsoft.com/office/drawing/2014/chart" uri="{C3380CC4-5D6E-409C-BE32-E72D297353CC}">
              <c16:uniqueId val="{00000000-1FFA-45B4-84B5-638703FA40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1FFA-45B4-84B5-638703FA40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83.1</c:v>
                </c:pt>
                <c:pt idx="1">
                  <c:v>84</c:v>
                </c:pt>
                <c:pt idx="2">
                  <c:v>86.53</c:v>
                </c:pt>
                <c:pt idx="3">
                  <c:v>87.04</c:v>
                </c:pt>
                <c:pt idx="4">
                  <c:v>87.38</c:v>
                </c:pt>
              </c:numCache>
            </c:numRef>
          </c:val>
          <c:extLst>
            <c:ext xmlns:c16="http://schemas.microsoft.com/office/drawing/2014/chart" uri="{C3380CC4-5D6E-409C-BE32-E72D297353CC}">
              <c16:uniqueId val="{00000000-0554-465D-B789-A2E43E45F3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554-465D-B789-A2E43E45F3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100.09</c:v>
                </c:pt>
                <c:pt idx="1">
                  <c:v>100.06</c:v>
                </c:pt>
                <c:pt idx="2">
                  <c:v>100.11</c:v>
                </c:pt>
                <c:pt idx="3">
                  <c:v>100.07</c:v>
                </c:pt>
                <c:pt idx="4">
                  <c:v>100.06</c:v>
                </c:pt>
              </c:numCache>
            </c:numRef>
          </c:val>
          <c:extLst>
            <c:ext xmlns:c16="http://schemas.microsoft.com/office/drawing/2014/chart" uri="{C3380CC4-5D6E-409C-BE32-E72D297353CC}">
              <c16:uniqueId val="{00000000-DBDD-4208-B086-F9659929A0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DBDD-4208-B086-F9659929A0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36.69</c:v>
                </c:pt>
                <c:pt idx="1">
                  <c:v>38.299999999999997</c:v>
                </c:pt>
                <c:pt idx="2">
                  <c:v>40</c:v>
                </c:pt>
                <c:pt idx="3">
                  <c:v>41.69</c:v>
                </c:pt>
                <c:pt idx="4">
                  <c:v>43.33</c:v>
                </c:pt>
              </c:numCache>
            </c:numRef>
          </c:val>
          <c:extLst>
            <c:ext xmlns:c16="http://schemas.microsoft.com/office/drawing/2014/chart" uri="{C3380CC4-5D6E-409C-BE32-E72D297353CC}">
              <c16:uniqueId val="{00000000-1540-43A6-9B69-B48B486B30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1540-43A6-9B69-B48B486B30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B0-4F05-A4F0-1AD55EB1D7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9BB0-4F05-A4F0-1AD55EB1D7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1C-4D8D-B903-DEB50BDB7B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031C-4D8D-B903-DEB50BDB7B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27.7</c:v>
                </c:pt>
                <c:pt idx="1">
                  <c:v>31.32</c:v>
                </c:pt>
                <c:pt idx="2">
                  <c:v>36.51</c:v>
                </c:pt>
                <c:pt idx="3">
                  <c:v>33.92</c:v>
                </c:pt>
                <c:pt idx="4">
                  <c:v>36.47</c:v>
                </c:pt>
              </c:numCache>
            </c:numRef>
          </c:val>
          <c:extLst>
            <c:ext xmlns:c16="http://schemas.microsoft.com/office/drawing/2014/chart" uri="{C3380CC4-5D6E-409C-BE32-E72D297353CC}">
              <c16:uniqueId val="{00000000-9549-4B5B-9E89-D0A323B7B7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9549-4B5B-9E89-D0A323B7B7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47.55</c:v>
                </c:pt>
                <c:pt idx="1">
                  <c:v>66.55</c:v>
                </c:pt>
                <c:pt idx="2">
                  <c:v>67.59</c:v>
                </c:pt>
                <c:pt idx="3">
                  <c:v>63.61</c:v>
                </c:pt>
                <c:pt idx="4">
                  <c:v>57.64</c:v>
                </c:pt>
              </c:numCache>
            </c:numRef>
          </c:val>
          <c:extLst>
            <c:ext xmlns:c16="http://schemas.microsoft.com/office/drawing/2014/chart" uri="{C3380CC4-5D6E-409C-BE32-E72D297353CC}">
              <c16:uniqueId val="{00000000-7D9B-454F-87A6-0AA0DA6357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7D9B-454F-87A6-0AA0DA6357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95.1</c:v>
                </c:pt>
                <c:pt idx="1">
                  <c:v>86.59</c:v>
                </c:pt>
                <c:pt idx="2">
                  <c:v>94.87</c:v>
                </c:pt>
                <c:pt idx="3">
                  <c:v>92.9</c:v>
                </c:pt>
                <c:pt idx="4">
                  <c:v>88.98</c:v>
                </c:pt>
              </c:numCache>
            </c:numRef>
          </c:val>
          <c:extLst>
            <c:ext xmlns:c16="http://schemas.microsoft.com/office/drawing/2014/chart" uri="{C3380CC4-5D6E-409C-BE32-E72D297353CC}">
              <c16:uniqueId val="{00000000-965B-4ED1-BE11-74AE440C4A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65B-4ED1-BE11-74AE440C4A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180.7</c:v>
                </c:pt>
                <c:pt idx="1">
                  <c:v>186.05</c:v>
                </c:pt>
                <c:pt idx="2">
                  <c:v>180.27</c:v>
                </c:pt>
                <c:pt idx="3">
                  <c:v>184.58</c:v>
                </c:pt>
                <c:pt idx="4">
                  <c:v>193.29</c:v>
                </c:pt>
              </c:numCache>
            </c:numRef>
          </c:val>
          <c:extLst>
            <c:ext xmlns:c16="http://schemas.microsoft.com/office/drawing/2014/chart" uri="{C3380CC4-5D6E-409C-BE32-E72D297353CC}">
              <c16:uniqueId val="{00000000-F301-4CE6-8EEF-347A6581F9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F301-4CE6-8EEF-347A6581F9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高島市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45783</v>
      </c>
      <c r="AM8" s="41"/>
      <c r="AN8" s="41"/>
      <c r="AO8" s="41"/>
      <c r="AP8" s="41"/>
      <c r="AQ8" s="41"/>
      <c r="AR8" s="41"/>
      <c r="AS8" s="41"/>
      <c r="AT8" s="34">
        <f>データ!T6</f>
        <v>693.05</v>
      </c>
      <c r="AU8" s="34"/>
      <c r="AV8" s="34"/>
      <c r="AW8" s="34"/>
      <c r="AX8" s="34"/>
      <c r="AY8" s="34"/>
      <c r="AZ8" s="34"/>
      <c r="BA8" s="34"/>
      <c r="BB8" s="34">
        <f>データ!U6</f>
        <v>66.06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60.21</v>
      </c>
      <c r="J10" s="34"/>
      <c r="K10" s="34"/>
      <c r="L10" s="34"/>
      <c r="M10" s="34"/>
      <c r="N10" s="34"/>
      <c r="O10" s="34"/>
      <c r="P10" s="34">
        <f>データ!P6</f>
        <v>40.770000000000003</v>
      </c>
      <c r="Q10" s="34"/>
      <c r="R10" s="34"/>
      <c r="S10" s="34"/>
      <c r="T10" s="34"/>
      <c r="U10" s="34"/>
      <c r="V10" s="34"/>
      <c r="W10" s="34">
        <f>データ!Q6</f>
        <v>91.47</v>
      </c>
      <c r="X10" s="34"/>
      <c r="Y10" s="34"/>
      <c r="Z10" s="34"/>
      <c r="AA10" s="34"/>
      <c r="AB10" s="34"/>
      <c r="AC10" s="34"/>
      <c r="AD10" s="41">
        <f>データ!R6</f>
        <v>3300</v>
      </c>
      <c r="AE10" s="41"/>
      <c r="AF10" s="41"/>
      <c r="AG10" s="41"/>
      <c r="AH10" s="41"/>
      <c r="AI10" s="41"/>
      <c r="AJ10" s="41"/>
      <c r="AK10" s="2"/>
      <c r="AL10" s="41">
        <f>データ!V6</f>
        <v>18499</v>
      </c>
      <c r="AM10" s="41"/>
      <c r="AN10" s="41"/>
      <c r="AO10" s="41"/>
      <c r="AP10" s="41"/>
      <c r="AQ10" s="41"/>
      <c r="AR10" s="41"/>
      <c r="AS10" s="41"/>
      <c r="AT10" s="34">
        <f>データ!W6</f>
        <v>12</v>
      </c>
      <c r="AU10" s="34"/>
      <c r="AV10" s="34"/>
      <c r="AW10" s="34"/>
      <c r="AX10" s="34"/>
      <c r="AY10" s="34"/>
      <c r="AZ10" s="34"/>
      <c r="BA10" s="34"/>
      <c r="BB10" s="34">
        <f>データ!X6</f>
        <v>1541.58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70"/>
      <c r="BN47" s="70"/>
      <c r="BO47" s="70"/>
      <c r="BP47" s="70"/>
      <c r="BQ47" s="70"/>
      <c r="BR47" s="70"/>
      <c r="BS47" s="70"/>
      <c r="BT47" s="70"/>
      <c r="BU47" s="70"/>
      <c r="BV47" s="70"/>
      <c r="BW47" s="70"/>
      <c r="BX47" s="70"/>
      <c r="BY47" s="70"/>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70"/>
      <c r="BN48" s="70"/>
      <c r="BO48" s="70"/>
      <c r="BP48" s="70"/>
      <c r="BQ48" s="70"/>
      <c r="BR48" s="70"/>
      <c r="BS48" s="70"/>
      <c r="BT48" s="70"/>
      <c r="BU48" s="70"/>
      <c r="BV48" s="70"/>
      <c r="BW48" s="70"/>
      <c r="BX48" s="70"/>
      <c r="BY48" s="70"/>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70"/>
      <c r="BN49" s="70"/>
      <c r="BO49" s="70"/>
      <c r="BP49" s="70"/>
      <c r="BQ49" s="70"/>
      <c r="BR49" s="70"/>
      <c r="BS49" s="70"/>
      <c r="BT49" s="70"/>
      <c r="BU49" s="70"/>
      <c r="BV49" s="70"/>
      <c r="BW49" s="70"/>
      <c r="BX49" s="70"/>
      <c r="BY49" s="70"/>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70"/>
      <c r="BN50" s="70"/>
      <c r="BO50" s="70"/>
      <c r="BP50" s="70"/>
      <c r="BQ50" s="70"/>
      <c r="BR50" s="70"/>
      <c r="BS50" s="70"/>
      <c r="BT50" s="70"/>
      <c r="BU50" s="70"/>
      <c r="BV50" s="70"/>
      <c r="BW50" s="70"/>
      <c r="BX50" s="70"/>
      <c r="BY50" s="70"/>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70"/>
      <c r="BN51" s="70"/>
      <c r="BO51" s="70"/>
      <c r="BP51" s="70"/>
      <c r="BQ51" s="70"/>
      <c r="BR51" s="70"/>
      <c r="BS51" s="70"/>
      <c r="BT51" s="70"/>
      <c r="BU51" s="70"/>
      <c r="BV51" s="70"/>
      <c r="BW51" s="70"/>
      <c r="BX51" s="70"/>
      <c r="BY51" s="70"/>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70"/>
      <c r="BN52" s="70"/>
      <c r="BO52" s="70"/>
      <c r="BP52" s="70"/>
      <c r="BQ52" s="70"/>
      <c r="BR52" s="70"/>
      <c r="BS52" s="70"/>
      <c r="BT52" s="70"/>
      <c r="BU52" s="70"/>
      <c r="BV52" s="70"/>
      <c r="BW52" s="70"/>
      <c r="BX52" s="70"/>
      <c r="BY52" s="70"/>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70"/>
      <c r="BN53" s="70"/>
      <c r="BO53" s="70"/>
      <c r="BP53" s="70"/>
      <c r="BQ53" s="70"/>
      <c r="BR53" s="70"/>
      <c r="BS53" s="70"/>
      <c r="BT53" s="70"/>
      <c r="BU53" s="70"/>
      <c r="BV53" s="70"/>
      <c r="BW53" s="70"/>
      <c r="BX53" s="70"/>
      <c r="BY53" s="70"/>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70"/>
      <c r="BN54" s="70"/>
      <c r="BO54" s="70"/>
      <c r="BP54" s="70"/>
      <c r="BQ54" s="70"/>
      <c r="BR54" s="70"/>
      <c r="BS54" s="70"/>
      <c r="BT54" s="70"/>
      <c r="BU54" s="70"/>
      <c r="BV54" s="70"/>
      <c r="BW54" s="70"/>
      <c r="BX54" s="70"/>
      <c r="BY54" s="70"/>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70"/>
      <c r="BN55" s="70"/>
      <c r="BO55" s="70"/>
      <c r="BP55" s="70"/>
      <c r="BQ55" s="70"/>
      <c r="BR55" s="70"/>
      <c r="BS55" s="70"/>
      <c r="BT55" s="70"/>
      <c r="BU55" s="70"/>
      <c r="BV55" s="70"/>
      <c r="BW55" s="70"/>
      <c r="BX55" s="70"/>
      <c r="BY55" s="70"/>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70"/>
      <c r="BN56" s="70"/>
      <c r="BO56" s="70"/>
      <c r="BP56" s="70"/>
      <c r="BQ56" s="70"/>
      <c r="BR56" s="70"/>
      <c r="BS56" s="70"/>
      <c r="BT56" s="70"/>
      <c r="BU56" s="70"/>
      <c r="BV56" s="70"/>
      <c r="BW56" s="70"/>
      <c r="BX56" s="70"/>
      <c r="BY56" s="70"/>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70"/>
      <c r="BN57" s="70"/>
      <c r="BO57" s="70"/>
      <c r="BP57" s="70"/>
      <c r="BQ57" s="70"/>
      <c r="BR57" s="70"/>
      <c r="BS57" s="70"/>
      <c r="BT57" s="70"/>
      <c r="BU57" s="70"/>
      <c r="BV57" s="70"/>
      <c r="BW57" s="70"/>
      <c r="BX57" s="70"/>
      <c r="BY57" s="70"/>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70"/>
      <c r="BN58" s="70"/>
      <c r="BO58" s="70"/>
      <c r="BP58" s="70"/>
      <c r="BQ58" s="70"/>
      <c r="BR58" s="70"/>
      <c r="BS58" s="70"/>
      <c r="BT58" s="70"/>
      <c r="BU58" s="70"/>
      <c r="BV58" s="70"/>
      <c r="BW58" s="70"/>
      <c r="BX58" s="70"/>
      <c r="BY58" s="70"/>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70"/>
      <c r="BN59" s="70"/>
      <c r="BO59" s="70"/>
      <c r="BP59" s="70"/>
      <c r="BQ59" s="70"/>
      <c r="BR59" s="70"/>
      <c r="BS59" s="70"/>
      <c r="BT59" s="70"/>
      <c r="BU59" s="70"/>
      <c r="BV59" s="70"/>
      <c r="BW59" s="70"/>
      <c r="BX59" s="70"/>
      <c r="BY59" s="70"/>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70"/>
      <c r="BN60" s="70"/>
      <c r="BO60" s="70"/>
      <c r="BP60" s="70"/>
      <c r="BQ60" s="70"/>
      <c r="BR60" s="70"/>
      <c r="BS60" s="70"/>
      <c r="BT60" s="70"/>
      <c r="BU60" s="70"/>
      <c r="BV60" s="70"/>
      <c r="BW60" s="70"/>
      <c r="BX60" s="70"/>
      <c r="BY60" s="70"/>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70"/>
      <c r="BN61" s="70"/>
      <c r="BO61" s="70"/>
      <c r="BP61" s="70"/>
      <c r="BQ61" s="70"/>
      <c r="BR61" s="70"/>
      <c r="BS61" s="70"/>
      <c r="BT61" s="70"/>
      <c r="BU61" s="70"/>
      <c r="BV61" s="70"/>
      <c r="BW61" s="70"/>
      <c r="BX61" s="70"/>
      <c r="BY61" s="70"/>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70"/>
      <c r="BN62" s="70"/>
      <c r="BO62" s="70"/>
      <c r="BP62" s="70"/>
      <c r="BQ62" s="70"/>
      <c r="BR62" s="70"/>
      <c r="BS62" s="70"/>
      <c r="BT62" s="70"/>
      <c r="BU62" s="70"/>
      <c r="BV62" s="70"/>
      <c r="BW62" s="70"/>
      <c r="BX62" s="70"/>
      <c r="BY62" s="70"/>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v68HC1siEao1uaWpUI8ZF+oVb+KeEDiP39Trfbv+CvSwUGkVh9DvxCy4LzXzXWpAuRA7qLQ+TYEs3x11Rc29RA==" saltValue="m2xqon86QlgR2BA5C5A2Y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252123</v>
      </c>
      <c r="D6" s="19">
        <f t="shared" si="3"/>
        <v>46</v>
      </c>
      <c r="E6" s="19">
        <f t="shared" si="3"/>
        <v>17</v>
      </c>
      <c r="F6" s="19">
        <f t="shared" si="3"/>
        <v>4</v>
      </c>
      <c r="G6" s="19">
        <f t="shared" si="3"/>
        <v>0</v>
      </c>
      <c r="H6" s="19" t="str">
        <f t="shared" si="3"/>
        <v>滋賀県　高島市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60.21</v>
      </c>
      <c r="P6" s="20">
        <f t="shared" si="3"/>
        <v>40.770000000000003</v>
      </c>
      <c r="Q6" s="20">
        <f t="shared" si="3"/>
        <v>91.47</v>
      </c>
      <c r="R6" s="20">
        <f t="shared" si="3"/>
        <v>3300</v>
      </c>
      <c r="S6" s="20">
        <f t="shared" si="3"/>
        <v>45783</v>
      </c>
      <c r="T6" s="20">
        <f t="shared" si="3"/>
        <v>693.05</v>
      </c>
      <c r="U6" s="20">
        <f t="shared" si="3"/>
        <v>66.06</v>
      </c>
      <c r="V6" s="20">
        <f t="shared" si="3"/>
        <v>18499</v>
      </c>
      <c r="W6" s="20">
        <f t="shared" si="3"/>
        <v>12</v>
      </c>
      <c r="X6" s="20">
        <f t="shared" si="3"/>
        <v>1541.58</v>
      </c>
      <c r="Y6" s="21">
        <f>IF(Y7="",NA(),Y7)</f>
        <v>100.09</v>
      </c>
      <c r="Z6" s="21">
        <f t="shared" ref="Z6:AH6" si="4">IF(Z7="",NA(),Z7)</f>
        <v>100.06</v>
      </c>
      <c r="AA6" s="21">
        <f t="shared" si="4"/>
        <v>100.11</v>
      </c>
      <c r="AB6" s="21">
        <f t="shared" si="4"/>
        <v>100.07</v>
      </c>
      <c r="AC6" s="21">
        <f t="shared" si="4"/>
        <v>100.06</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27.7</v>
      </c>
      <c r="AV6" s="21">
        <f t="shared" ref="AV6:BD6" si="6">IF(AV7="",NA(),AV7)</f>
        <v>31.32</v>
      </c>
      <c r="AW6" s="21">
        <f t="shared" si="6"/>
        <v>36.51</v>
      </c>
      <c r="AX6" s="21">
        <f t="shared" si="6"/>
        <v>33.92</v>
      </c>
      <c r="AY6" s="21">
        <f t="shared" si="6"/>
        <v>36.47</v>
      </c>
      <c r="AZ6" s="21">
        <f t="shared" si="6"/>
        <v>47.72</v>
      </c>
      <c r="BA6" s="21">
        <f t="shared" si="6"/>
        <v>44.24</v>
      </c>
      <c r="BB6" s="21">
        <f t="shared" si="6"/>
        <v>43.07</v>
      </c>
      <c r="BC6" s="21">
        <f t="shared" si="6"/>
        <v>45.42</v>
      </c>
      <c r="BD6" s="21">
        <f t="shared" si="6"/>
        <v>50.63</v>
      </c>
      <c r="BE6" s="20" t="str">
        <f>IF(BE7="","",IF(BE7="-","【-】","【"&amp;SUBSTITUTE(TEXT(BE7,"#,##0.00"),"-","△")&amp;"】"))</f>
        <v>【48.91】</v>
      </c>
      <c r="BF6" s="21">
        <f>IF(BF7="",NA(),BF7)</f>
        <v>47.55</v>
      </c>
      <c r="BG6" s="21">
        <f t="shared" ref="BG6:BO6" si="7">IF(BG7="",NA(),BG7)</f>
        <v>66.55</v>
      </c>
      <c r="BH6" s="21">
        <f t="shared" si="7"/>
        <v>67.59</v>
      </c>
      <c r="BI6" s="21">
        <f t="shared" si="7"/>
        <v>63.61</v>
      </c>
      <c r="BJ6" s="21">
        <f t="shared" si="7"/>
        <v>57.64</v>
      </c>
      <c r="BK6" s="21">
        <f t="shared" si="7"/>
        <v>1206.79</v>
      </c>
      <c r="BL6" s="21">
        <f t="shared" si="7"/>
        <v>1258.43</v>
      </c>
      <c r="BM6" s="21">
        <f t="shared" si="7"/>
        <v>1163.75</v>
      </c>
      <c r="BN6" s="21">
        <f t="shared" si="7"/>
        <v>1195.47</v>
      </c>
      <c r="BO6" s="21">
        <f t="shared" si="7"/>
        <v>1168.69</v>
      </c>
      <c r="BP6" s="20" t="str">
        <f>IF(BP7="","",IF(BP7="-","【-】","【"&amp;SUBSTITUTE(TEXT(BP7,"#,##0.00"),"-","△")&amp;"】"))</f>
        <v>【1,156.82】</v>
      </c>
      <c r="BQ6" s="21">
        <f>IF(BQ7="",NA(),BQ7)</f>
        <v>95.1</v>
      </c>
      <c r="BR6" s="21">
        <f t="shared" ref="BR6:BZ6" si="8">IF(BR7="",NA(),BR7)</f>
        <v>86.59</v>
      </c>
      <c r="BS6" s="21">
        <f t="shared" si="8"/>
        <v>94.87</v>
      </c>
      <c r="BT6" s="21">
        <f t="shared" si="8"/>
        <v>92.9</v>
      </c>
      <c r="BU6" s="21">
        <f t="shared" si="8"/>
        <v>88.98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180.7</v>
      </c>
      <c r="CC6" s="21">
        <f t="shared" ref="CC6:CK6" si="9">IF(CC7="",NA(),CC7)</f>
        <v>186.05</v>
      </c>
      <c r="CD6" s="21">
        <f t="shared" si="9"/>
        <v>180.27</v>
      </c>
      <c r="CE6" s="21">
        <f t="shared" si="9"/>
        <v>184.58</v>
      </c>
      <c r="CF6" s="21">
        <f t="shared" si="9"/>
        <v>193.29</v>
      </c>
      <c r="CG6" s="21">
        <f t="shared" si="9"/>
        <v>228.47</v>
      </c>
      <c r="CH6" s="21">
        <f t="shared" si="9"/>
        <v>224.88</v>
      </c>
      <c r="CI6" s="21">
        <f t="shared" si="9"/>
        <v>228.64</v>
      </c>
      <c r="CJ6" s="21">
        <f t="shared" si="9"/>
        <v>239.46</v>
      </c>
      <c r="CK6" s="21">
        <f t="shared" si="9"/>
        <v>233.15</v>
      </c>
      <c r="CL6" s="20" t="str">
        <f>IF(CL7="","",IF(CL7="-","【-】","【"&amp;SUBSTITUTE(TEXT(CL7,"#,##0.00"),"-","△")&amp;"】"))</f>
        <v>【215.73】</v>
      </c>
      <c r="CM6" s="21">
        <f>IF(CM7="",NA(),CM7)</f>
        <v>70</v>
      </c>
      <c r="CN6" s="21">
        <f t="shared" ref="CN6:CV6" si="10">IF(CN7="",NA(),CN7)</f>
        <v>67.78</v>
      </c>
      <c r="CO6" s="21">
        <f t="shared" si="10"/>
        <v>64</v>
      </c>
      <c r="CP6" s="21">
        <f t="shared" si="10"/>
        <v>63.33</v>
      </c>
      <c r="CQ6" s="21">
        <f t="shared" si="10"/>
        <v>61.56</v>
      </c>
      <c r="CR6" s="21">
        <f t="shared" si="10"/>
        <v>42.47</v>
      </c>
      <c r="CS6" s="21">
        <f t="shared" si="10"/>
        <v>42.4</v>
      </c>
      <c r="CT6" s="21">
        <f t="shared" si="10"/>
        <v>42.28</v>
      </c>
      <c r="CU6" s="21">
        <f t="shared" si="10"/>
        <v>41.06</v>
      </c>
      <c r="CV6" s="21">
        <f t="shared" si="10"/>
        <v>42.09</v>
      </c>
      <c r="CW6" s="20" t="str">
        <f>IF(CW7="","",IF(CW7="-","【-】","【"&amp;SUBSTITUTE(TEXT(CW7,"#,##0.00"),"-","△")&amp;"】"))</f>
        <v>【43.28】</v>
      </c>
      <c r="CX6" s="21">
        <f>IF(CX7="",NA(),CX7)</f>
        <v>83.1</v>
      </c>
      <c r="CY6" s="21">
        <f t="shared" ref="CY6:DG6" si="11">IF(CY7="",NA(),CY7)</f>
        <v>84</v>
      </c>
      <c r="CZ6" s="21">
        <f t="shared" si="11"/>
        <v>86.53</v>
      </c>
      <c r="DA6" s="21">
        <f t="shared" si="11"/>
        <v>87.04</v>
      </c>
      <c r="DB6" s="21">
        <f t="shared" si="11"/>
        <v>87.38</v>
      </c>
      <c r="DC6" s="21">
        <f t="shared" si="11"/>
        <v>83.75</v>
      </c>
      <c r="DD6" s="21">
        <f t="shared" si="11"/>
        <v>84.19</v>
      </c>
      <c r="DE6" s="21">
        <f t="shared" si="11"/>
        <v>84.34</v>
      </c>
      <c r="DF6" s="21">
        <f t="shared" si="11"/>
        <v>84.34</v>
      </c>
      <c r="DG6" s="21">
        <f t="shared" si="11"/>
        <v>84.73</v>
      </c>
      <c r="DH6" s="20" t="str">
        <f>IF(DH7="","",IF(DH7="-","【-】","【"&amp;SUBSTITUTE(TEXT(DH7,"#,##0.00"),"-","△")&amp;"】"))</f>
        <v>【86.21】</v>
      </c>
      <c r="DI6" s="21">
        <f>IF(DI7="",NA(),DI7)</f>
        <v>36.69</v>
      </c>
      <c r="DJ6" s="21">
        <f t="shared" ref="DJ6:DR6" si="12">IF(DJ7="",NA(),DJ7)</f>
        <v>38.299999999999997</v>
      </c>
      <c r="DK6" s="21">
        <f t="shared" si="12"/>
        <v>40</v>
      </c>
      <c r="DL6" s="21">
        <f t="shared" si="12"/>
        <v>41.69</v>
      </c>
      <c r="DM6" s="21">
        <f t="shared" si="12"/>
        <v>43.33</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252123</v>
      </c>
      <c r="D7" s="23">
        <v>46</v>
      </c>
      <c r="E7" s="23">
        <v>17</v>
      </c>
      <c r="F7" s="23">
        <v>4</v>
      </c>
      <c r="G7" s="23">
        <v>0</v>
      </c>
      <c r="H7" s="23" t="s">
        <v>96</v>
      </c>
      <c r="I7" s="23" t="s">
        <v>97</v>
      </c>
      <c r="J7" s="23" t="s">
        <v>98</v>
      </c>
      <c r="K7" s="23" t="s">
        <v>99</v>
      </c>
      <c r="L7" s="23" t="s">
        <v>100</v>
      </c>
      <c r="M7" s="23" t="s">
        <v>101</v>
      </c>
      <c r="N7" s="24" t="s">
        <v>102</v>
      </c>
      <c r="O7" s="24">
        <v>60.21</v>
      </c>
      <c r="P7" s="24">
        <v>40.770000000000003</v>
      </c>
      <c r="Q7" s="24">
        <v>91.47</v>
      </c>
      <c r="R7" s="24">
        <v>3300</v>
      </c>
      <c r="S7" s="24">
        <v>45783</v>
      </c>
      <c r="T7" s="24">
        <v>693.05</v>
      </c>
      <c r="U7" s="24">
        <v>66.06</v>
      </c>
      <c r="V7" s="24">
        <v>18499</v>
      </c>
      <c r="W7" s="24">
        <v>12</v>
      </c>
      <c r="X7" s="24">
        <v>1541.58</v>
      </c>
      <c r="Y7" s="24">
        <v>100.09</v>
      </c>
      <c r="Z7" s="24">
        <v>100.06</v>
      </c>
      <c r="AA7" s="24">
        <v>100.11</v>
      </c>
      <c r="AB7" s="24">
        <v>100.07</v>
      </c>
      <c r="AC7" s="24">
        <v>100.06</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27.7</v>
      </c>
      <c r="AV7" s="24">
        <v>31.32</v>
      </c>
      <c r="AW7" s="24">
        <v>36.51</v>
      </c>
      <c r="AX7" s="24">
        <v>33.92</v>
      </c>
      <c r="AY7" s="24">
        <v>36.47</v>
      </c>
      <c r="AZ7" s="24">
        <v>47.72</v>
      </c>
      <c r="BA7" s="24">
        <v>44.24</v>
      </c>
      <c r="BB7" s="24">
        <v>43.07</v>
      </c>
      <c r="BC7" s="24">
        <v>45.42</v>
      </c>
      <c r="BD7" s="24">
        <v>50.63</v>
      </c>
      <c r="BE7" s="24">
        <v>48.91</v>
      </c>
      <c r="BF7" s="24">
        <v>47.55</v>
      </c>
      <c r="BG7" s="24">
        <v>66.55</v>
      </c>
      <c r="BH7" s="24">
        <v>67.59</v>
      </c>
      <c r="BI7" s="24">
        <v>63.61</v>
      </c>
      <c r="BJ7" s="24">
        <v>57.64</v>
      </c>
      <c r="BK7" s="24">
        <v>1206.79</v>
      </c>
      <c r="BL7" s="24">
        <v>1258.43</v>
      </c>
      <c r="BM7" s="24">
        <v>1163.75</v>
      </c>
      <c r="BN7" s="24">
        <v>1195.47</v>
      </c>
      <c r="BO7" s="24">
        <v>1168.69</v>
      </c>
      <c r="BP7" s="24">
        <v>1156.82</v>
      </c>
      <c r="BQ7" s="24">
        <v>95.1</v>
      </c>
      <c r="BR7" s="24">
        <v>86.59</v>
      </c>
      <c r="BS7" s="24">
        <v>94.87</v>
      </c>
      <c r="BT7" s="24">
        <v>92.9</v>
      </c>
      <c r="BU7" s="24">
        <v>88.98</v>
      </c>
      <c r="BV7" s="24">
        <v>71.84</v>
      </c>
      <c r="BW7" s="24">
        <v>73.36</v>
      </c>
      <c r="BX7" s="24">
        <v>72.599999999999994</v>
      </c>
      <c r="BY7" s="24">
        <v>69.430000000000007</v>
      </c>
      <c r="BZ7" s="24">
        <v>70.709999999999994</v>
      </c>
      <c r="CA7" s="24">
        <v>75.33</v>
      </c>
      <c r="CB7" s="24">
        <v>180.7</v>
      </c>
      <c r="CC7" s="24">
        <v>186.05</v>
      </c>
      <c r="CD7" s="24">
        <v>180.27</v>
      </c>
      <c r="CE7" s="24">
        <v>184.58</v>
      </c>
      <c r="CF7" s="24">
        <v>193.29</v>
      </c>
      <c r="CG7" s="24">
        <v>228.47</v>
      </c>
      <c r="CH7" s="24">
        <v>224.88</v>
      </c>
      <c r="CI7" s="24">
        <v>228.64</v>
      </c>
      <c r="CJ7" s="24">
        <v>239.46</v>
      </c>
      <c r="CK7" s="24">
        <v>233.15</v>
      </c>
      <c r="CL7" s="24">
        <v>215.73</v>
      </c>
      <c r="CM7" s="24">
        <v>70</v>
      </c>
      <c r="CN7" s="24">
        <v>67.78</v>
      </c>
      <c r="CO7" s="24">
        <v>64</v>
      </c>
      <c r="CP7" s="24">
        <v>63.33</v>
      </c>
      <c r="CQ7" s="24">
        <v>61.56</v>
      </c>
      <c r="CR7" s="24">
        <v>42.47</v>
      </c>
      <c r="CS7" s="24">
        <v>42.4</v>
      </c>
      <c r="CT7" s="24">
        <v>42.28</v>
      </c>
      <c r="CU7" s="24">
        <v>41.06</v>
      </c>
      <c r="CV7" s="24">
        <v>42.09</v>
      </c>
      <c r="CW7" s="24">
        <v>43.28</v>
      </c>
      <c r="CX7" s="24">
        <v>83.1</v>
      </c>
      <c r="CY7" s="24">
        <v>84</v>
      </c>
      <c r="CZ7" s="24">
        <v>86.53</v>
      </c>
      <c r="DA7" s="24">
        <v>87.04</v>
      </c>
      <c r="DB7" s="24">
        <v>87.38</v>
      </c>
      <c r="DC7" s="24">
        <v>83.75</v>
      </c>
      <c r="DD7" s="24">
        <v>84.19</v>
      </c>
      <c r="DE7" s="24">
        <v>84.34</v>
      </c>
      <c r="DF7" s="24">
        <v>84.34</v>
      </c>
      <c r="DG7" s="24">
        <v>84.73</v>
      </c>
      <c r="DH7" s="24">
        <v>86.21</v>
      </c>
      <c r="DI7" s="24">
        <v>36.69</v>
      </c>
      <c r="DJ7" s="24">
        <v>38.299999999999997</v>
      </c>
      <c r="DK7" s="24">
        <v>40</v>
      </c>
      <c r="DL7" s="24">
        <v>41.69</v>
      </c>
      <c r="DM7" s="24">
        <v>43.33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2025-02-13T02:03:47Z</cp:lastPrinted>
  <dcterms:created xsi:type="dcterms:W3CDTF">2025-01-24T07:12:22Z</dcterms:created>
  <dcterms:modified xsi:type="dcterms:W3CDTF">2025-02-20T11:38:37Z</dcterms:modified>
  <cp:category/>
</cp:coreProperties>
</file>