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R6\20250210〆公営企業に係る経営比較分析表\252123_高島市\"/>
    </mc:Choice>
  </mc:AlternateContent>
  <workbookProtection workbookAlgorithmName="SHA-512" workbookHashValue="9wWd39rLOvmCsgWP5n+0/VG+wdOKmsGj/M3bWB8Z/JQu10STv7rfr7ClNnrwY1CzYybqS3GVqvREr3jeJmejhA==" workbookSaltValue="gjSw9Z86FkrFDNlwbXfPDg=="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<sst xmlns="http://schemas.openxmlformats.org/spreadsheetml/2006/main" count="236" uniqueCount="115">
  <si>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</si>
  <si>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</si>
  <si>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</si>
  <si>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</si>
  <si>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</si>
  <si>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</si>
  <si>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</si>
  <si>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</si>
  <si>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</si>
  <si>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</si>
  <si>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</si>
  <si>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</si>
  <si>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</si>
  <si>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</si>
  <si>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</si>
  <si>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</si>
  <si>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</si>
  <si>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</si>
  <si>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</si>
  <si>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</si>
  <si>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</si>
  <si>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</si>
  <si>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</si>
  <si>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</si>
  <si>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</si>
  <si>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</si>
  <si>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</si>
  <si>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</si>
  <si>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</si>
  <si>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</si>
  <si>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</si>
  <si>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</si>
  <si>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</si>
  <si>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</si>
  <si>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</si>
  <si>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</si>
  <si>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</si>
  <si>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</si>
  <si>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</si>
  <si>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</si>
  <si>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</si>
  <si>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</si>
  <si>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</si>
  <si>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</si>
  <si>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</si>
  <si>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</si>
  <si>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</si>
  <si>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</si>
  <si>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</si>
  <si>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</si>
  <si>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</si>
  <si>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</si>
  <si>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</si>
  <si>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</si>
  <si>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</si>
  <si>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</si>
  <si>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</si>
  <si>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</si>
  <si>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</si>
  <si>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</si>
  <si>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</si>
  <si>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</si>
  <si>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</si>
  <si>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</si>
  <si>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</si>
  <si>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</si>
  <si>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</si>
  <si>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</si>
  <si>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</si>
  <si>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</si>
  <si>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</si>
  <si>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</si>
  <si>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</si>
  <si>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</si>
  <si>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</si>
  <si>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</si>
  <si>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</si>
  <si>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</si>
  <si>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</si>
  <si>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</si>
  <si>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</si>
  <si>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</si>
  <si>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</si>
  <si>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</si>
  <si>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</si>
  <si>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</si>
  <si>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</si>
  <si>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</si>
  <si>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</si>
  <si>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</si>
  <si>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</si>
  <si>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</si>
  <si>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</si>
  <si>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</si>
  <si>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</si>
  <si>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</si>
  <si>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</si>
  <si>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</si>
  <si>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</si>
  <si>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</si>
  <si>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</si>
  <si>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</si>
  <si>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</si>
  <si>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</si>
  <si>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</si>
  <si>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</si>
  <si>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</si>
  <si>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</si>
  <si>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</si>
  <si>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</si>
  <si>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</si>
  <si>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</si>
  <si>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4" eb="6">
      <t>ジギョウ</t>
    </rPh>
    <rPh sb="7" eb="8">
      <t>ト</t>
    </rPh>
    <rPh sb="9" eb="10">
      <t>マ</t>
    </rPh>
    <rPh sb="11" eb="13">
      <t>ジョウキョウ</t>
    </rPh>
    <rPh sb="14" eb="16">
      <t>コンゴ</t>
    </rPh>
    <rPh sb="17" eb="18">
      <t>キビ</t>
    </rPh>
    <rPh sb="21" eb="22">
      <t>マ</t>
    </rPh>
    <rPh sb="26" eb="28">
      <t>ヨソク</t>
    </rPh>
    <rPh sb="38" eb="40">
      <t>ジギョウ</t>
    </rPh>
    <rPh sb="41" eb="44">
      <t>コウリツカ</t>
    </rPh>
    <rPh sb="45" eb="47">
      <t>ケイヒ</t>
    </rPh>
    <rPh sb="48" eb="50">
      <t>シュクゲン</t>
    </rPh>
    <rPh sb="51" eb="52">
      <t>ヒ</t>
    </rPh>
    <rPh sb="53" eb="54">
      <t>ツヅ</t>
    </rPh>
    <rPh sb="55" eb="56">
      <t>ト</t>
    </rPh>
    <rPh sb="57" eb="58">
      <t>ク</t>
    </rPh>
    <rPh sb="62" eb="64">
      <t>シセツ</t>
    </rPh>
    <rPh sb="65" eb="68">
      <t>ロウキュウカ</t>
    </rPh>
    <rPh sb="69" eb="70">
      <t>タイ</t>
    </rPh>
    <rPh sb="84" eb="86">
      <t>ケイカク</t>
    </rPh>
    <rPh sb="87" eb="88">
      <t>モト</t>
    </rPh>
    <rPh sb="90" eb="93">
      <t>ケイカクテキ</t>
    </rPh>
    <rPh sb="95" eb="98">
      <t>コウリツテキ</t>
    </rPh>
    <rPh sb="99" eb="103">
      <t>カイチクコウシン</t>
    </rPh>
    <rPh sb="104" eb="105">
      <t>オコナ</t>
    </rPh>
    <rPh sb="109" eb="111">
      <t>ジゾク</t>
    </rPh>
    <rPh sb="111" eb="113">
      <t>カノウ</t>
    </rPh>
    <rPh sb="114" eb="116">
      <t>ジギョウ</t>
    </rPh>
    <rPh sb="116" eb="118">
      <t>ケイエイ</t>
    </rPh>
    <rPh sb="119" eb="120">
      <t>ツト</t>
    </rPh>
    <rPh sb="124" eb="126">
      <t>ヒツヨウ</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</si>
  <si>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3">
      <t>ユウケイ</t>
    </rPh>
    <rPh sb="3" eb="5">
      <t>コテイ</t>
    </rPh>
    <rPh sb="5" eb="7">
      <t>シサン</t>
    </rPh>
    <rPh sb="7" eb="9">
      <t>ゲンカ</t>
    </rPh>
    <rPh sb="9" eb="11">
      <t>ショウキャク</t>
    </rPh>
    <rPh sb="11" eb="12">
      <t>リツ</t>
    </rPh>
    <rPh sb="14" eb="16">
      <t>ルイジ</t>
    </rPh>
    <rPh sb="16" eb="18">
      <t>ダンタイ</t>
    </rPh>
    <rPh sb="19" eb="21">
      <t>ウワマワ</t>
    </rPh>
    <rPh sb="27" eb="29">
      <t>ホウテイ</t>
    </rPh>
    <rPh sb="29" eb="31">
      <t>タイヨウ</t>
    </rPh>
    <rPh sb="31" eb="33">
      <t>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</si>
  <si>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①経常収支比率は、他会計補助金が減少したことにより前年度を下回った。
③流動比率は、手持ち資金が少なく、企業債償還額が多いことにより、１００％を下回っている。また、類似団体と比較して低位で推移していることから、資金の造成を図る必要がある。
④企業債残高対事業規模比率は、類似団体より低位で推移しており、比較的良好と思われる。
⑤経費回収率は汚水処理費の減少により前年度を上回った。
⑥汚水処理原価は、汚水処理費の減少により前年度を下回った。
⑦流域下水道にのみ接続している。
⑧水洗化率は、前年度を上回ったが、継続した啓発により引き続き水洗化率の向上を目指す必要がある。</t>
    <rPh sb="1" eb="3">
      <t>ケイジョウ</t>
    </rPh>
    <rPh sb="3" eb="5">
      <t>シュウシ</t>
    </rPh>
    <rPh sb="5" eb="7">
      <t>ヒリツ</t>
    </rPh>
    <rPh sb="9" eb="12">
      <t>タカイケイ</t>
    </rPh>
    <rPh sb="12" eb="15">
      <t>ホジョキン</t>
    </rPh>
    <rPh sb="16" eb="18">
      <t>ゲンショウ</t>
    </rPh>
    <rPh sb="25" eb="28">
      <t>ゼンネンド</t>
    </rPh>
    <rPh sb="36" eb="38">
      <t>リュウドウ</t>
    </rPh>
    <rPh sb="38" eb="40">
      <t>ヒリツ</t>
    </rPh>
    <rPh sb="42" eb="44">
      <t>テモ</t>
    </rPh>
    <rPh sb="45" eb="47">
      <t>シキン</t>
    </rPh>
    <rPh sb="48" eb="49">
      <t>スク</t>
    </rPh>
    <rPh sb="52" eb="54">
      <t>キギョウ</t>
    </rPh>
    <rPh sb="54" eb="55">
      <t>サイ</t>
    </rPh>
    <rPh sb="55" eb="57">
      <t>ショウカン</t>
    </rPh>
    <rPh sb="57" eb="58">
      <t>ガク</t>
    </rPh>
    <rPh sb="59" eb="60">
      <t>オオ</t>
    </rPh>
    <rPh sb="72" eb="74">
      <t>シタマワ</t>
    </rPh>
    <rPh sb="82" eb="84">
      <t>ルイジ</t>
    </rPh>
    <rPh sb="84" eb="86">
      <t>ダンタイ</t>
    </rPh>
    <rPh sb="87" eb="89">
      <t>ヒカク</t>
    </rPh>
    <rPh sb="91" eb="93">
      <t>テイイ</t>
    </rPh>
    <rPh sb="94" eb="96">
      <t>スイイ</t>
    </rPh>
    <rPh sb="105" eb="107">
      <t>シキン</t>
    </rPh>
    <rPh sb="108" eb="110">
      <t>ゾウセイ</t>
    </rPh>
    <rPh sb="111" eb="112">
      <t>ハカ</t>
    </rPh>
    <rPh sb="113" eb="115">
      <t>ヒツヨウ</t>
    </rPh>
    <rPh sb="121" eb="123">
      <t>キギョウ</t>
    </rPh>
    <rPh sb="123" eb="124">
      <t>サイ</t>
    </rPh>
    <rPh sb="124" eb="127">
      <t>ザンダカタイ</t>
    </rPh>
    <rPh sb="127" eb="129">
      <t>ジギョウ</t>
    </rPh>
    <rPh sb="129" eb="131">
      <t>キボ</t>
    </rPh>
    <rPh sb="131" eb="133">
      <t>ヒリツ</t>
    </rPh>
    <rPh sb="135" eb="139">
      <t>ルイジダンタイ</t>
    </rPh>
    <rPh sb="141" eb="143">
      <t>テイイ</t>
    </rPh>
    <rPh sb="144" eb="146">
      <t>スイイ</t>
    </rPh>
    <rPh sb="151" eb="154">
      <t>ヒカクテキ</t>
    </rPh>
    <rPh sb="154" eb="156">
      <t>リョウコウ</t>
    </rPh>
    <rPh sb="157" eb="158">
      <t>オモ</t>
    </rPh>
    <rPh sb="164" eb="166">
      <t>ケイヒ</t>
    </rPh>
    <rPh sb="166" eb="169">
      <t>カイシュウリツ</t>
    </rPh>
    <rPh sb="170" eb="175">
      <t>オスイショリヒ</t>
    </rPh>
    <rPh sb="176" eb="178">
      <t>ゲンショウ</t>
    </rPh>
    <rPh sb="181" eb="184">
      <t>ゼンネンド</t>
    </rPh>
    <rPh sb="185" eb="187">
      <t>ウワマワ</t>
    </rPh>
    <rPh sb="192" eb="194">
      <t>オスイ</t>
    </rPh>
    <rPh sb="194" eb="196">
      <t>ショリ</t>
    </rPh>
    <rPh sb="196" eb="198">
      <t>ゲンカ</t>
    </rPh>
    <rPh sb="200" eb="205">
      <t>オスイショリヒ</t>
    </rPh>
    <rPh sb="206" eb="208">
      <t>ゲンショウ</t>
    </rPh>
    <rPh sb="211" eb="214">
      <t>ゼンネンド</t>
    </rPh>
    <rPh sb="215" eb="217">
      <t>シタマワ</t>
    </rPh>
    <rPh sb="222" eb="224">
      <t>リュウイキ</t>
    </rPh>
    <rPh sb="224" eb="227">
      <t>ゲスイドウ</t>
    </rPh>
    <rPh sb="230" eb="232">
      <t>セツゾク</t>
    </rPh>
    <rPh sb="239" eb="242">
      <t>スイセンカ</t>
    </rPh>
    <rPh sb="242" eb="243">
      <t>リツ</t>
    </rPh>
    <rPh sb="245" eb="248">
      <t>ゼンネンド</t>
    </rPh>
    <rPh sb="249" eb="251">
      <t>ウワマワ</t>
    </rPh>
    <rPh sb="255" eb="257">
      <t>ケイゾク</t>
    </rPh>
    <rPh sb="259" eb="261">
      <t>ケイハツ</t>
    </rPh>
    <rPh sb="264" eb="265">
      <t>ヒ</t>
    </rPh>
    <rPh sb="266" eb="267">
      <t>ツヅ</t>
    </rPh>
    <rPh sb="268" eb="271">
      <t>スイセンカ</t>
    </rPh>
    <rPh sb="271" eb="272">
      <t>リツ</t>
    </rPh>
    <rPh sb="273" eb="275">
      <t>コウジョウ</t>
    </rPh>
    <rPh sb="276" eb="278">
      <t>メザ</t>
    </rPh>
    <rPh sb="279" eb="2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</si>
</sst>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3F-446C-82DD-2468AF1406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B63F-446C-82DD-2468AF1406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4C-4B0C-A679-C67EC083D3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D04C-4B0C-A679-C67EC083D3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84.26</c:v>
                </c:pt>
                <c:pt idx="1">
                  <c:v>84.48</c:v>
                </c:pt>
                <c:pt idx="2">
                  <c:v>87.29</c:v>
                </c:pt>
                <c:pt idx="3">
                  <c:v>87.67</c:v>
                </c:pt>
                <c:pt idx="4">
                  <c:v>87.8</c:v>
                </c:pt>
              </c:numCache>
            </c:numRef>
          </c:val>
          <c:extLst>
            <c:ext xmlns:c16="http://schemas.microsoft.com/office/drawing/2014/chart" uri="{C3380CC4-5D6E-409C-BE32-E72D297353CC}">
              <c16:uniqueId val="{00000000-3D63-467A-8A8B-0EA80B3747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3D63-467A-8A8B-0EA80B3747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104.98</c:v>
                </c:pt>
                <c:pt idx="1">
                  <c:v>101.25</c:v>
                </c:pt>
                <c:pt idx="2">
                  <c:v>101.96</c:v>
                </c:pt>
                <c:pt idx="3">
                  <c:v>100.97</c:v>
                </c:pt>
                <c:pt idx="4">
                  <c:v>100.56</c:v>
                </c:pt>
              </c:numCache>
            </c:numRef>
          </c:val>
          <c:extLst>
            <c:ext xmlns:c16="http://schemas.microsoft.com/office/drawing/2014/chart" uri="{C3380CC4-5D6E-409C-BE32-E72D297353CC}">
              <c16:uniqueId val="{00000000-4597-4784-BF2C-EBCEDAC974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4597-4784-BF2C-EBCEDAC974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36.83</c:v>
                </c:pt>
                <c:pt idx="1">
                  <c:v>38.44</c:v>
                </c:pt>
                <c:pt idx="2">
                  <c:v>40.130000000000003</c:v>
                </c:pt>
                <c:pt idx="3">
                  <c:v>41.88</c:v>
                </c:pt>
                <c:pt idx="4">
                  <c:v>43.61</c:v>
                </c:pt>
              </c:numCache>
            </c:numRef>
          </c:val>
          <c:extLst>
            <c:ext xmlns:c16="http://schemas.microsoft.com/office/drawing/2014/chart" uri="{C3380CC4-5D6E-409C-BE32-E72D297353CC}">
              <c16:uniqueId val="{00000000-5B09-40AF-8C45-4D24211E33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5B09-40AF-8C45-4D24211E33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6F-4419-89AF-A7A1AE5A1B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86F-4419-89AF-A7A1AE5A1B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10.57</c:v>
                </c:pt>
                <c:pt idx="1">
                  <c:v>7.88</c:v>
                </c:pt>
                <c:pt idx="2">
                  <c:v>2.69</c:v>
                </c:pt>
                <c:pt idx="3">
                  <c:v>0.4</c:v>
                </c:pt>
                <c:pt idx="4" formatCode="#,##0.00;&quot;△&quot;#,##0.00">
                  <c:v>0</c:v>
                </c:pt>
              </c:numCache>
            </c:numRef>
          </c:val>
          <c:extLst>
            <c:ext xmlns:c16="http://schemas.microsoft.com/office/drawing/2014/chart" uri="{C3380CC4-5D6E-409C-BE32-E72D297353CC}">
              <c16:uniqueId val="{00000000-81F9-4E61-905F-1B7255A51E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81F9-4E61-905F-1B7255A51E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28.02</c:v>
                </c:pt>
                <c:pt idx="1">
                  <c:v>31.57</c:v>
                </c:pt>
                <c:pt idx="2">
                  <c:v>35.770000000000003</c:v>
                </c:pt>
                <c:pt idx="3">
                  <c:v>36.31</c:v>
                </c:pt>
                <c:pt idx="4">
                  <c:v>38.96</c:v>
                </c:pt>
              </c:numCache>
            </c:numRef>
          </c:val>
          <c:extLst>
            <c:ext xmlns:c16="http://schemas.microsoft.com/office/drawing/2014/chart" uri="{C3380CC4-5D6E-409C-BE32-E72D297353CC}">
              <c16:uniqueId val="{00000000-0D0F-4BC8-99D6-8BC3D9A2B7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0D0F-4BC8-99D6-8BC3D9A2B7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38.299999999999997</c:v>
                </c:pt>
                <c:pt idx="1">
                  <c:v>50.75</c:v>
                </c:pt>
                <c:pt idx="2">
                  <c:v>50.68</c:v>
                </c:pt>
                <c:pt idx="3">
                  <c:v>47.04</c:v>
                </c:pt>
                <c:pt idx="4">
                  <c:v>41.33</c:v>
                </c:pt>
              </c:numCache>
            </c:numRef>
          </c:val>
          <c:extLst>
            <c:ext xmlns:c16="http://schemas.microsoft.com/office/drawing/2014/chart" uri="{C3380CC4-5D6E-409C-BE32-E72D297353CC}">
              <c16:uniqueId val="{00000000-1228-4AFC-8C69-2BA6905DF1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1228-4AFC-8C69-2BA6905DF1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95.28</c:v>
                </c:pt>
                <c:pt idx="1">
                  <c:v>92.1</c:v>
                </c:pt>
                <c:pt idx="2">
                  <c:v>97.46</c:v>
                </c:pt>
                <c:pt idx="3">
                  <c:v>97.49</c:v>
                </c:pt>
                <c:pt idx="4">
                  <c:v>114.72</c:v>
                </c:pt>
              </c:numCache>
            </c:numRef>
          </c:val>
          <c:extLst>
            <c:ext xmlns:c16="http://schemas.microsoft.com/office/drawing/2014/chart" uri="{C3380CC4-5D6E-409C-BE32-E72D297353CC}">
              <c16:uniqueId val="{00000000-AB1A-4D7B-B55E-9963CC8DB7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AB1A-4D7B-B55E-9963CC8DB7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180.4</c:v>
                </c:pt>
                <c:pt idx="1">
                  <c:v>174.93</c:v>
                </c:pt>
                <c:pt idx="2">
                  <c:v>175.51</c:v>
                </c:pt>
                <c:pt idx="3">
                  <c:v>175.89</c:v>
                </c:pt>
                <c:pt idx="4">
                  <c:v>149.94</c:v>
                </c:pt>
              </c:numCache>
            </c:numRef>
          </c:val>
          <c:extLst>
            <c:ext xmlns:c16="http://schemas.microsoft.com/office/drawing/2014/chart" uri="{C3380CC4-5D6E-409C-BE32-E72D297353CC}">
              <c16:uniqueId val="{00000000-DCAF-4971-A4F3-4A337C3DC3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DCAF-4971-A4F3-4A337C3DC3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高島市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45783</v>
      </c>
      <c r="AM8" s="41"/>
      <c r="AN8" s="41"/>
      <c r="AO8" s="41"/>
      <c r="AP8" s="41"/>
      <c r="AQ8" s="41"/>
      <c r="AR8" s="41"/>
      <c r="AS8" s="41"/>
      <c r="AT8" s="34">
        <f>データ!T6</f>
        <v>693.05</v>
      </c>
      <c r="AU8" s="34"/>
      <c r="AV8" s="34"/>
      <c r="AW8" s="34"/>
      <c r="AX8" s="34"/>
      <c r="AY8" s="34"/>
      <c r="AZ8" s="34"/>
      <c r="BA8" s="34"/>
      <c r="BB8" s="34">
        <f>データ!U6</f>
        <v>66.06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73.05</v>
      </c>
      <c r="J10" s="34"/>
      <c r="K10" s="34"/>
      <c r="L10" s="34"/>
      <c r="M10" s="34"/>
      <c r="N10" s="34"/>
      <c r="O10" s="34"/>
      <c r="P10" s="34">
        <f>データ!P6</f>
        <v>47.17</v>
      </c>
      <c r="Q10" s="34"/>
      <c r="R10" s="34"/>
      <c r="S10" s="34"/>
      <c r="T10" s="34"/>
      <c r="U10" s="34"/>
      <c r="V10" s="34"/>
      <c r="W10" s="34">
        <f>データ!Q6</f>
        <v>91.34</v>
      </c>
      <c r="X10" s="34"/>
      <c r="Y10" s="34"/>
      <c r="Z10" s="34"/>
      <c r="AA10" s="34"/>
      <c r="AB10" s="34"/>
      <c r="AC10" s="34"/>
      <c r="AD10" s="41">
        <f>データ!R6</f>
        <v>3300</v>
      </c>
      <c r="AE10" s="41"/>
      <c r="AF10" s="41"/>
      <c r="AG10" s="41"/>
      <c r="AH10" s="41"/>
      <c r="AI10" s="41"/>
      <c r="AJ10" s="41"/>
      <c r="AK10" s="2"/>
      <c r="AL10" s="41">
        <f>データ!V6</f>
        <v>21404</v>
      </c>
      <c r="AM10" s="41"/>
      <c r="AN10" s="41"/>
      <c r="AO10" s="41"/>
      <c r="AP10" s="41"/>
      <c r="AQ10" s="41"/>
      <c r="AR10" s="41"/>
      <c r="AS10" s="41"/>
      <c r="AT10" s="34">
        <f>データ!W6</f>
        <v>9.69</v>
      </c>
      <c r="AU10" s="34"/>
      <c r="AV10" s="34"/>
      <c r="AW10" s="34"/>
      <c r="AX10" s="34"/>
      <c r="AY10" s="34"/>
      <c r="AZ10" s="34"/>
      <c r="BA10" s="34"/>
      <c r="BB10" s="34">
        <f>データ!X6</f>
        <v>2208.88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1n8+0Q7hAHBhonj1QsYtC9Ls9AzV1OHfNsjTP1GrcMipSr8+RdxpIhNOsd83NGGgWuGa4w8U4KPEFy+1othHQ==" saltValue="cBUmCswXmN+IhMlmbOpbU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252123</v>
      </c>
      <c r="D6" s="19">
        <f t="shared" si="3"/>
        <v>46</v>
      </c>
      <c r="E6" s="19">
        <f t="shared" si="3"/>
        <v>17</v>
      </c>
      <c r="F6" s="19">
        <f t="shared" si="3"/>
        <v>1</v>
      </c>
      <c r="G6" s="19">
        <f t="shared" si="3"/>
        <v>0</v>
      </c>
      <c r="H6" s="19" t="str">
        <f t="shared" si="3"/>
        <v>滋賀県　高島市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73.05</v>
      </c>
      <c r="P6" s="20">
        <f t="shared" si="3"/>
        <v>47.17</v>
      </c>
      <c r="Q6" s="20">
        <f t="shared" si="3"/>
        <v>91.34</v>
      </c>
      <c r="R6" s="20">
        <f t="shared" si="3"/>
        <v>3300</v>
      </c>
      <c r="S6" s="20">
        <f t="shared" si="3"/>
        <v>45783</v>
      </c>
      <c r="T6" s="20">
        <f t="shared" si="3"/>
        <v>693.05</v>
      </c>
      <c r="U6" s="20">
        <f t="shared" si="3"/>
        <v>66.06</v>
      </c>
      <c r="V6" s="20">
        <f t="shared" si="3"/>
        <v>21404</v>
      </c>
      <c r="W6" s="20">
        <f t="shared" si="3"/>
        <v>9.69</v>
      </c>
      <c r="X6" s="20">
        <f t="shared" si="3"/>
        <v>2208.88</v>
      </c>
      <c r="Y6" s="21">
        <f>IF(Y7="",NA(),Y7)</f>
        <v>104.98</v>
      </c>
      <c r="Z6" s="21">
        <f t="shared" ref="Z6:AH6" si="4">IF(Z7="",NA(),Z7)</f>
        <v>101.25</v>
      </c>
      <c r="AA6" s="21">
        <f t="shared" si="4"/>
        <v>101.96</v>
      </c>
      <c r="AB6" s="21">
        <f t="shared" si="4"/>
        <v>100.97</v>
      </c>
      <c r="AC6" s="21">
        <f t="shared" si="4"/>
        <v>100.56</v>
      </c>
      <c r="AD6" s="21">
        <f t="shared" si="4"/>
        <v>109.21</v>
      </c>
      <c r="AE6" s="21">
        <f t="shared" si="4"/>
        <v>107.81</v>
      </c>
      <c r="AF6" s="21">
        <f t="shared" si="4"/>
        <v>107.54</v>
      </c>
      <c r="AG6" s="21">
        <f t="shared" si="4"/>
        <v>107.19</v>
      </c>
      <c r="AH6" s="21">
        <f t="shared" si="4"/>
        <v>107.04</v>
      </c>
      <c r="AI6" s="20" t="str">
        <f>IF(AI7="","",IF(AI7="-","【-】","【"&amp;SUBSTITUTE(TEXT(AI7,"#,##0.00"),"-","△")&amp;"】"))</f>
        <v>【105.91】</v>
      </c>
      <c r="AJ6" s="21">
        <f>IF(AJ7="",NA(),AJ7)</f>
        <v>10.57</v>
      </c>
      <c r="AK6" s="21">
        <f t="shared" ref="AK6:AS6" si="5">IF(AK7="",NA(),AK7)</f>
        <v>7.88</v>
      </c>
      <c r="AL6" s="21">
        <f t="shared" si="5"/>
        <v>2.69</v>
      </c>
      <c r="AM6" s="21">
        <f t="shared" si="5"/>
        <v>0.4</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28.02</v>
      </c>
      <c r="AV6" s="21">
        <f t="shared" ref="AV6:BD6" si="6">IF(AV7="",NA(),AV7)</f>
        <v>31.57</v>
      </c>
      <c r="AW6" s="21">
        <f t="shared" si="6"/>
        <v>35.770000000000003</v>
      </c>
      <c r="AX6" s="21">
        <f t="shared" si="6"/>
        <v>36.31</v>
      </c>
      <c r="AY6" s="21">
        <f t="shared" si="6"/>
        <v>38.96</v>
      </c>
      <c r="AZ6" s="21">
        <f t="shared" si="6"/>
        <v>57.26</v>
      </c>
      <c r="BA6" s="21">
        <f t="shared" si="6"/>
        <v>48.56</v>
      </c>
      <c r="BB6" s="21">
        <f t="shared" si="6"/>
        <v>47.58</v>
      </c>
      <c r="BC6" s="21">
        <f t="shared" si="6"/>
        <v>51.09</v>
      </c>
      <c r="BD6" s="21">
        <f t="shared" si="6"/>
        <v>57.42</v>
      </c>
      <c r="BE6" s="20" t="str">
        <f>IF(BE7="","",IF(BE7="-","【-】","【"&amp;SUBSTITUTE(TEXT(BE7,"#,##0.00"),"-","△")&amp;"】"))</f>
        <v>【78.43】</v>
      </c>
      <c r="BF6" s="21">
        <f>IF(BF7="",NA(),BF7)</f>
        <v>38.299999999999997</v>
      </c>
      <c r="BG6" s="21">
        <f t="shared" ref="BG6:BO6" si="7">IF(BG7="",NA(),BG7)</f>
        <v>50.75</v>
      </c>
      <c r="BH6" s="21">
        <f t="shared" si="7"/>
        <v>50.68</v>
      </c>
      <c r="BI6" s="21">
        <f t="shared" si="7"/>
        <v>47.04</v>
      </c>
      <c r="BJ6" s="21">
        <f t="shared" si="7"/>
        <v>41.33</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95.28</v>
      </c>
      <c r="BR6" s="21">
        <f t="shared" ref="BR6:BZ6" si="8">IF(BR7="",NA(),BR7)</f>
        <v>92.1</v>
      </c>
      <c r="BS6" s="21">
        <f t="shared" si="8"/>
        <v>97.46</v>
      </c>
      <c r="BT6" s="21">
        <f t="shared" si="8"/>
        <v>97.49</v>
      </c>
      <c r="BU6" s="21">
        <f t="shared" si="8"/>
        <v>114.72</v>
      </c>
      <c r="BV6" s="21">
        <f t="shared" si="8"/>
        <v>74.17</v>
      </c>
      <c r="BW6" s="21">
        <f t="shared" si="8"/>
        <v>79.77</v>
      </c>
      <c r="BX6" s="21">
        <f t="shared" si="8"/>
        <v>79.63</v>
      </c>
      <c r="BY6" s="21">
        <f t="shared" si="8"/>
        <v>76.78</v>
      </c>
      <c r="BZ6" s="21">
        <f t="shared" si="8"/>
        <v>75.41</v>
      </c>
      <c r="CA6" s="20" t="str">
        <f>IF(CA7="","",IF(CA7="-","【-】","【"&amp;SUBSTITUTE(TEXT(CA7,"#,##0.00"),"-","△")&amp;"】"))</f>
        <v>【97.81】</v>
      </c>
      <c r="CB6" s="21">
        <f>IF(CB7="",NA(),CB7)</f>
        <v>180.4</v>
      </c>
      <c r="CC6" s="21">
        <f t="shared" ref="CC6:CK6" si="9">IF(CC7="",NA(),CC7)</f>
        <v>174.93</v>
      </c>
      <c r="CD6" s="21">
        <f t="shared" si="9"/>
        <v>175.51</v>
      </c>
      <c r="CE6" s="21">
        <f t="shared" si="9"/>
        <v>175.89</v>
      </c>
      <c r="CF6" s="21">
        <f t="shared" si="9"/>
        <v>149.94</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84.26</v>
      </c>
      <c r="CY6" s="21">
        <f t="shared" ref="CY6:DG6" si="11">IF(CY7="",NA(),CY7)</f>
        <v>84.48</v>
      </c>
      <c r="CZ6" s="21">
        <f t="shared" si="11"/>
        <v>87.29</v>
      </c>
      <c r="DA6" s="21">
        <f t="shared" si="11"/>
        <v>87.67</v>
      </c>
      <c r="DB6" s="21">
        <f t="shared" si="11"/>
        <v>87.8</v>
      </c>
      <c r="DC6" s="21">
        <f t="shared" si="11"/>
        <v>83.16</v>
      </c>
      <c r="DD6" s="21">
        <f t="shared" si="11"/>
        <v>82.06</v>
      </c>
      <c r="DE6" s="21">
        <f t="shared" si="11"/>
        <v>82.26</v>
      </c>
      <c r="DF6" s="21">
        <f t="shared" si="11"/>
        <v>81.33</v>
      </c>
      <c r="DG6" s="21">
        <f t="shared" si="11"/>
        <v>80.95</v>
      </c>
      <c r="DH6" s="20" t="str">
        <f>IF(DH7="","",IF(DH7="-","【-】","【"&amp;SUBSTITUTE(TEXT(DH7,"#,##0.00"),"-","△")&amp;"】"))</f>
        <v>【95.91】</v>
      </c>
      <c r="DI6" s="21">
        <f>IF(DI7="",NA(),DI7)</f>
        <v>36.83</v>
      </c>
      <c r="DJ6" s="21">
        <f t="shared" ref="DJ6:DR6" si="12">IF(DJ7="",NA(),DJ7)</f>
        <v>38.44</v>
      </c>
      <c r="DK6" s="21">
        <f t="shared" si="12"/>
        <v>40.130000000000003</v>
      </c>
      <c r="DL6" s="21">
        <f t="shared" si="12"/>
        <v>41.88</v>
      </c>
      <c r="DM6" s="21">
        <f t="shared" si="12"/>
        <v>43.61</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252123</v>
      </c>
      <c r="D7" s="23">
        <v>46</v>
      </c>
      <c r="E7" s="23">
        <v>17</v>
      </c>
      <c r="F7" s="23">
        <v>1</v>
      </c>
      <c r="G7" s="23">
        <v>0</v>
      </c>
      <c r="H7" s="23" t="s">
        <v>96</v>
      </c>
      <c r="I7" s="23" t="s">
        <v>97</v>
      </c>
      <c r="J7" s="23" t="s">
        <v>98</v>
      </c>
      <c r="K7" s="23" t="s">
        <v>99</v>
      </c>
      <c r="L7" s="23" t="s">
        <v>100</v>
      </c>
      <c r="M7" s="23" t="s">
        <v>101</v>
      </c>
      <c r="N7" s="24" t="s">
        <v>102</v>
      </c>
      <c r="O7" s="24">
        <v>73.05</v>
      </c>
      <c r="P7" s="24">
        <v>47.17</v>
      </c>
      <c r="Q7" s="24">
        <v>91.34</v>
      </c>
      <c r="R7" s="24">
        <v>3300</v>
      </c>
      <c r="S7" s="24">
        <v>45783</v>
      </c>
      <c r="T7" s="24">
        <v>693.05</v>
      </c>
      <c r="U7" s="24">
        <v>66.06</v>
      </c>
      <c r="V7" s="24">
        <v>21404</v>
      </c>
      <c r="W7" s="24">
        <v>9.69</v>
      </c>
      <c r="X7" s="24">
        <v>2208.88</v>
      </c>
      <c r="Y7" s="24">
        <v>104.98</v>
      </c>
      <c r="Z7" s="24">
        <v>101.25</v>
      </c>
      <c r="AA7" s="24">
        <v>101.96</v>
      </c>
      <c r="AB7" s="24">
        <v>100.97</v>
      </c>
      <c r="AC7" s="24">
        <v>100.56</v>
      </c>
      <c r="AD7" s="24">
        <v>109.21</v>
      </c>
      <c r="AE7" s="24">
        <v>107.81</v>
      </c>
      <c r="AF7" s="24">
        <v>107.54</v>
      </c>
      <c r="AG7" s="24">
        <v>107.19</v>
      </c>
      <c r="AH7" s="24">
        <v>107.04</v>
      </c>
      <c r="AI7" s="24">
        <v>105.91</v>
      </c>
      <c r="AJ7" s="24">
        <v>10.57</v>
      </c>
      <c r="AK7" s="24">
        <v>7.88</v>
      </c>
      <c r="AL7" s="24">
        <v>2.69</v>
      </c>
      <c r="AM7" s="24">
        <v>0.4</v>
      </c>
      <c r="AN7" s="24">
        <v>0</v>
      </c>
      <c r="AO7" s="24">
        <v>15.73</v>
      </c>
      <c r="AP7" s="24">
        <v>18.2</v>
      </c>
      <c r="AQ7" s="24">
        <v>19.059999999999999</v>
      </c>
      <c r="AR7" s="24">
        <v>31.07</v>
      </c>
      <c r="AS7" s="24">
        <v>37.43</v>
      </c>
      <c r="AT7" s="24">
        <v>3.03</v>
      </c>
      <c r="AU7" s="24">
        <v>28.02</v>
      </c>
      <c r="AV7" s="24">
        <v>31.57</v>
      </c>
      <c r="AW7" s="24">
        <v>35.770000000000003</v>
      </c>
      <c r="AX7" s="24">
        <v>36.31</v>
      </c>
      <c r="AY7" s="24">
        <v>38.96</v>
      </c>
      <c r="AZ7" s="24">
        <v>57.26</v>
      </c>
      <c r="BA7" s="24">
        <v>48.56</v>
      </c>
      <c r="BB7" s="24">
        <v>47.58</v>
      </c>
      <c r="BC7" s="24">
        <v>51.09</v>
      </c>
      <c r="BD7" s="24">
        <v>57.42</v>
      </c>
      <c r="BE7" s="24">
        <v>78.430000000000007</v>
      </c>
      <c r="BF7" s="24">
        <v>38.299999999999997</v>
      </c>
      <c r="BG7" s="24">
        <v>50.75</v>
      </c>
      <c r="BH7" s="24">
        <v>50.68</v>
      </c>
      <c r="BI7" s="24">
        <v>47.04</v>
      </c>
      <c r="BJ7" s="24">
        <v>41.33</v>
      </c>
      <c r="BK7" s="24">
        <v>1130.42</v>
      </c>
      <c r="BL7" s="24">
        <v>1245.0999999999999</v>
      </c>
      <c r="BM7" s="24">
        <v>1108.8</v>
      </c>
      <c r="BN7" s="24">
        <v>1194.56</v>
      </c>
      <c r="BO7" s="24">
        <v>1174.6099999999999</v>
      </c>
      <c r="BP7" s="24">
        <v>630.82000000000005</v>
      </c>
      <c r="BQ7" s="24">
        <v>95.28</v>
      </c>
      <c r="BR7" s="24">
        <v>92.1</v>
      </c>
      <c r="BS7" s="24">
        <v>97.46</v>
      </c>
      <c r="BT7" s="24">
        <v>97.49</v>
      </c>
      <c r="BU7" s="24">
        <v>114.72</v>
      </c>
      <c r="BV7" s="24">
        <v>74.17</v>
      </c>
      <c r="BW7" s="24">
        <v>79.77</v>
      </c>
      <c r="BX7" s="24">
        <v>79.63</v>
      </c>
      <c r="BY7" s="24">
        <v>76.78</v>
      </c>
      <c r="BZ7" s="24">
        <v>75.41</v>
      </c>
      <c r="CA7" s="24">
        <v>97.81</v>
      </c>
      <c r="CB7" s="24">
        <v>180.4</v>
      </c>
      <c r="CC7" s="24">
        <v>174.93</v>
      </c>
      <c r="CD7" s="24">
        <v>175.51</v>
      </c>
      <c r="CE7" s="24">
        <v>175.89</v>
      </c>
      <c r="CF7" s="24">
        <v>149.94</v>
      </c>
      <c r="CG7" s="24">
        <v>230.95</v>
      </c>
      <c r="CH7" s="24">
        <v>214.56</v>
      </c>
      <c r="CI7" s="24">
        <v>213.66</v>
      </c>
      <c r="CJ7" s="24">
        <v>224.31</v>
      </c>
      <c r="CK7" s="24">
        <v>223.48</v>
      </c>
      <c r="CL7" s="24">
        <v>138.75</v>
      </c>
      <c r="CM7" s="24" t="s">
        <v>102</v>
      </c>
      <c r="CN7" s="24" t="s">
        <v>102</v>
      </c>
      <c r="CO7" s="24" t="s">
        <v>102</v>
      </c>
      <c r="CP7" s="24" t="s">
        <v>102</v>
      </c>
      <c r="CQ7" s="24" t="s">
        <v>102</v>
      </c>
      <c r="CR7" s="24">
        <v>49.27</v>
      </c>
      <c r="CS7" s="24">
        <v>49.47</v>
      </c>
      <c r="CT7" s="24">
        <v>48.19</v>
      </c>
      <c r="CU7" s="24">
        <v>47.32</v>
      </c>
      <c r="CV7" s="24">
        <v>48.03</v>
      </c>
      <c r="CW7" s="24">
        <v>58.94</v>
      </c>
      <c r="CX7" s="24">
        <v>84.26</v>
      </c>
      <c r="CY7" s="24">
        <v>84.48</v>
      </c>
      <c r="CZ7" s="24">
        <v>87.29</v>
      </c>
      <c r="DA7" s="24">
        <v>87.67</v>
      </c>
      <c r="DB7" s="24">
        <v>87.8</v>
      </c>
      <c r="DC7" s="24">
        <v>83.16</v>
      </c>
      <c r="DD7" s="24">
        <v>82.06</v>
      </c>
      <c r="DE7" s="24">
        <v>82.26</v>
      </c>
      <c r="DF7" s="24">
        <v>81.33</v>
      </c>
      <c r="DG7" s="24">
        <v>80.95</v>
      </c>
      <c r="DH7" s="24">
        <v>95.91</v>
      </c>
      <c r="DI7" s="24">
        <v>36.83</v>
      </c>
      <c r="DJ7" s="24">
        <v>38.44</v>
      </c>
      <c r="DK7" s="24">
        <v>40.130000000000003</v>
      </c>
      <c r="DL7" s="24">
        <v>41.88</v>
      </c>
      <c r="DM7" s="24">
        <v>43.61</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0.1</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2025-02-13T02:36:25Z</cp:lastPrinted>
  <dcterms:created xsi:type="dcterms:W3CDTF">2025-01-24T07:03:42Z</dcterms:created>
  <dcterms:modified xsi:type="dcterms:W3CDTF">2025-02-20T11:38:01Z</dcterms:modified>
  <cp:category/>
</cp:coreProperties>
</file>