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上下水道課\令和６年度\03管理担当関連\03　下水道\12　経営比較分析表\"/>
    </mc:Choice>
  </mc:AlternateContent>
  <xr:revisionPtr revIDLastSave="0" documentId="13_ncr:1_{A5918F4D-88F1-43D0-8934-621794FFE458}" xr6:coauthVersionLast="47" xr6:coauthVersionMax="47" xr10:uidLastSave="{00000000-0000-0000-0000-000000000000}"/>
  <workbookProtection workbookAlgorithmName="SHA-512" workbookHashValue="Kkt97OeiL5I9JPLXihSB41h3Y7xQUjFrtTKHVfeE2rwkA7pcRJa1Hb4W5micd5pOMrNK29M5VJAA9HWoCGnXQw==" workbookSaltValue="Zc+8t3dAinrYIgBWfMU5b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I10" i="4"/>
  <c r="AL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<sst xmlns="http://schemas.openxmlformats.org/spreadsheetml/2006/main" count="236" uniqueCount="115">
  <si>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</si>
  <si>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</si>
  <si>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</si>
  <si>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</si>
  <si>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</si>
  <si>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</si>
  <si>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</si>
  <si>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</si>
  <si>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</si>
  <si>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</si>
  <si>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</si>
  <si>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</si>
  <si>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</si>
  <si>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</si>
  <si>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</si>
  <si>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</si>
  <si>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</si>
  <si>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</si>
  <si>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</si>
  <si>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</si>
  <si>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</si>
  <si>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</si>
  <si>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</si>
  <si>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</si>
  <si>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</si>
  <si>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</si>
  <si>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</si>
  <si>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</si>
  <si>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</si>
  <si>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</si>
  <si>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</si>
  <si>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</si>
  <si>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</si>
  <si>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</si>
  <si>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</si>
  <si>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</si>
  <si>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</si>
  <si>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</si>
  <si>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</si>
  <si>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</si>
  <si>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</si>
  <si>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</si>
  <si>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</si>
  <si>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</si>
  <si>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</si>
  <si>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</si>
  <si>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</si>
  <si>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</si>
  <si>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</si>
  <si>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</si>
  <si>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</si>
  <si>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</si>
  <si>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</si>
  <si>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</si>
  <si>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</si>
  <si>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</si>
  <si>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</si>
  <si>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</si>
  <si>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</si>
  <si>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</si>
  <si>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</si>
  <si>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</si>
  <si>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</si>
  <si>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</si>
  <si>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</si>
  <si>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</si>
  <si>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</si>
  <si>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</si>
  <si>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</si>
  <si>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</si>
  <si>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</si>
  <si>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</si>
  <si>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</si>
  <si>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</si>
  <si>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</si>
  <si>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</si>
  <si>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</si>
  <si>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</si>
  <si>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</si>
  <si>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</si>
  <si>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</si>
  <si>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</si>
  <si>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</si>
  <si>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</si>
  <si>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</si>
  <si>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</si>
  <si>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</si>
  <si>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</si>
  <si>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</si>
  <si>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</si>
  <si>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</si>
  <si>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</si>
  <si>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</si>
  <si>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</si>
  <si>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</si>
  <si>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</si>
  <si>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</si>
  <si>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</si>
  <si>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</si>
  <si>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</si>
  <si>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</si>
  <si>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</si>
  <si>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</si>
  <si>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</si>
  <si>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</si>
  <si>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</si>
  <si>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</si>
  <si>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</si>
  <si>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</si>
  <si>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</si>
  <si>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</si>
  <si>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</si>
  <si>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</si>
  <si>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28">
      <t>ヒク</t>
    </rPh>
    <rPh sb="229" eb="231">
      <t>スイジュン</t>
    </rPh>
    <rPh sb="240" eb="242">
      <t>シセツ</t>
    </rPh>
    <rPh sb="242" eb="245">
      <t>リヨウリツ</t>
    </rPh>
    <rPh sb="246" eb="248">
      <t>リュウイキ</t>
    </rPh>
    <rPh sb="248" eb="250">
      <t>カンレン</t>
    </rPh>
    <rPh sb="250" eb="253">
      <t>ゲスイドウ</t>
    </rPh>
    <rPh sb="269" eb="272">
      <t>スイセンカ</t>
    </rPh>
    <rPh sb="272" eb="273">
      <t>リツ</t>
    </rPh>
    <rPh sb="275" eb="277">
      <t>ルイジ</t>
    </rPh>
    <rPh sb="277" eb="279">
      <t>ダンタイ</t>
    </rPh>
    <rPh sb="280" eb="282">
      <t>ヒカク</t>
    </rPh>
    <rPh sb="284" eb="285">
      <t>タカ</t>
    </rPh>
    <rPh sb="286" eb="288">
      <t>スイジュン</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</si>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</sst>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4B-4FAD-995D-D9DC3BF6BD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5E4B-4FAD-995D-D9DC3BF6BD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5D-4AFC-B027-80E28FCAE8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3C5D-4AFC-B027-80E28FCAE8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96.61</c:v>
                </c:pt>
                <c:pt idx="1">
                  <c:v>98.57</c:v>
                </c:pt>
                <c:pt idx="2">
                  <c:v>98.58</c:v>
                </c:pt>
                <c:pt idx="3">
                  <c:v>98.59</c:v>
                </c:pt>
                <c:pt idx="4">
                  <c:v>98.58</c:v>
                </c:pt>
              </c:numCache>
            </c:numRef>
          </c:val>
          <c:extLst>
            <c:ext xmlns:c16="http://schemas.microsoft.com/office/drawing/2014/chart" uri="{C3380CC4-5D6E-409C-BE32-E72D297353CC}">
              <c16:uniqueId val="{00000000-302F-4ECD-B28D-F04B03BF0D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302F-4ECD-B28D-F04B03BF0D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108.22</c:v>
                </c:pt>
                <c:pt idx="1">
                  <c:v>114.13</c:v>
                </c:pt>
                <c:pt idx="2">
                  <c:v>115.95</c:v>
                </c:pt>
                <c:pt idx="3">
                  <c:v>114.27</c:v>
                </c:pt>
                <c:pt idx="4">
                  <c:v>112.7</c:v>
                </c:pt>
              </c:numCache>
            </c:numRef>
          </c:val>
          <c:extLst>
            <c:ext xmlns:c16="http://schemas.microsoft.com/office/drawing/2014/chart" uri="{C3380CC4-5D6E-409C-BE32-E72D297353CC}">
              <c16:uniqueId val="{00000000-9D43-42C0-84C2-6460920EEE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9D43-42C0-84C2-6460920EEE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10.28</c:v>
                </c:pt>
                <c:pt idx="1">
                  <c:v>13.68</c:v>
                </c:pt>
                <c:pt idx="2">
                  <c:v>17.07</c:v>
                </c:pt>
                <c:pt idx="3">
                  <c:v>20.420000000000002</c:v>
                </c:pt>
                <c:pt idx="4">
                  <c:v>23.77</c:v>
                </c:pt>
              </c:numCache>
            </c:numRef>
          </c:val>
          <c:extLst>
            <c:ext xmlns:c16="http://schemas.microsoft.com/office/drawing/2014/chart" uri="{C3380CC4-5D6E-409C-BE32-E72D297353CC}">
              <c16:uniqueId val="{00000000-D3E9-4229-B55D-581EF3E935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D3E9-4229-B55D-581EF3E935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66-4F34-B91D-CEFCF7EE1D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E566-4F34-B91D-CEFCF7EE1D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16-46D8-806C-4D23D59DFA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5616-46D8-806C-4D23D59DFA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95.08</c:v>
                </c:pt>
                <c:pt idx="1">
                  <c:v>107.95</c:v>
                </c:pt>
                <c:pt idx="2">
                  <c:v>129.96</c:v>
                </c:pt>
                <c:pt idx="3">
                  <c:v>156.58000000000001</c:v>
                </c:pt>
                <c:pt idx="4">
                  <c:v>166.85</c:v>
                </c:pt>
              </c:numCache>
            </c:numRef>
          </c:val>
          <c:extLst>
            <c:ext xmlns:c16="http://schemas.microsoft.com/office/drawing/2014/chart" uri="{C3380CC4-5D6E-409C-BE32-E72D297353CC}">
              <c16:uniqueId val="{00000000-F8AF-4BD6-8886-A15E934E54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F8AF-4BD6-8886-A15E934E54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194.93</c:v>
                </c:pt>
                <c:pt idx="1">
                  <c:v>185.05</c:v>
                </c:pt>
                <c:pt idx="2">
                  <c:v>193.56</c:v>
                </c:pt>
                <c:pt idx="3">
                  <c:v>187.56</c:v>
                </c:pt>
                <c:pt idx="4">
                  <c:v>526.46</c:v>
                </c:pt>
              </c:numCache>
            </c:numRef>
          </c:val>
          <c:extLst>
            <c:ext xmlns:c16="http://schemas.microsoft.com/office/drawing/2014/chart" uri="{C3380CC4-5D6E-409C-BE32-E72D297353CC}">
              <c16:uniqueId val="{00000000-4872-4178-AFF3-3F3511E904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4872-4178-AFF3-3F3511E904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102.26</c:v>
                </c:pt>
                <c:pt idx="1">
                  <c:v>103.75</c:v>
                </c:pt>
                <c:pt idx="2">
                  <c:v>110.34</c:v>
                </c:pt>
                <c:pt idx="3">
                  <c:v>107.09</c:v>
                </c:pt>
                <c:pt idx="4">
                  <c:v>104.93</c:v>
                </c:pt>
              </c:numCache>
            </c:numRef>
          </c:val>
          <c:extLst>
            <c:ext xmlns:c16="http://schemas.microsoft.com/office/drawing/2014/chart" uri="{C3380CC4-5D6E-409C-BE32-E72D297353CC}">
              <c16:uniqueId val="{00000000-3519-4F64-A612-06802C2E44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3519-4F64-A612-06802C2E44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161.83000000000001</c:v>
                </c:pt>
                <c:pt idx="1">
                  <c:v>157.41</c:v>
                </c:pt>
                <c:pt idx="2">
                  <c:v>148.1</c:v>
                </c:pt>
                <c:pt idx="3">
                  <c:v>153.79</c:v>
                </c:pt>
                <c:pt idx="4">
                  <c:v>156.84</c:v>
                </c:pt>
              </c:numCache>
            </c:numRef>
          </c:val>
          <c:extLst>
            <c:ext xmlns:c16="http://schemas.microsoft.com/office/drawing/2014/chart" uri="{C3380CC4-5D6E-409C-BE32-E72D297353CC}">
              <c16:uniqueId val="{00000000-877E-4F5A-9A44-759CE2A7AA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877E-4F5A-9A44-759CE2A7AA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4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滋賀県　野洲市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50711</v>
      </c>
      <c r="AM8" s="54"/>
      <c r="AN8" s="54"/>
      <c r="AO8" s="54"/>
      <c r="AP8" s="54"/>
      <c r="AQ8" s="54"/>
      <c r="AR8" s="54"/>
      <c r="AS8" s="54"/>
      <c r="AT8" s="53">
        <f>データ!T6</f>
        <v>80.150000000000006</v>
      </c>
      <c r="AU8" s="53"/>
      <c r="AV8" s="53"/>
      <c r="AW8" s="53"/>
      <c r="AX8" s="53"/>
      <c r="AY8" s="53"/>
      <c r="AZ8" s="53"/>
      <c r="BA8" s="53"/>
      <c r="BB8" s="53">
        <f>データ!U6</f>
        <v>632.70000000000005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71.599999999999994</v>
      </c>
      <c r="J10" s="53"/>
      <c r="K10" s="53"/>
      <c r="L10" s="53"/>
      <c r="M10" s="53"/>
      <c r="N10" s="53"/>
      <c r="O10" s="53"/>
      <c r="P10" s="53">
        <f>データ!P6</f>
        <v>19.920000000000002</v>
      </c>
      <c r="Q10" s="53"/>
      <c r="R10" s="53"/>
      <c r="S10" s="53"/>
      <c r="T10" s="53"/>
      <c r="U10" s="53"/>
      <c r="V10" s="53"/>
      <c r="W10" s="53">
        <f>データ!Q6</f>
        <v>85.42</v>
      </c>
      <c r="X10" s="53"/>
      <c r="Y10" s="53"/>
      <c r="Z10" s="53"/>
      <c r="AA10" s="53"/>
      <c r="AB10" s="53"/>
      <c r="AC10" s="53"/>
      <c r="AD10" s="54">
        <f>データ!R6</f>
        <v>2921</v>
      </c>
      <c r="AE10" s="54"/>
      <c r="AF10" s="54"/>
      <c r="AG10" s="54"/>
      <c r="AH10" s="54"/>
      <c r="AI10" s="54"/>
      <c r="AJ10" s="54"/>
      <c r="AK10" s="2"/>
      <c r="AL10" s="54">
        <f>データ!V6</f>
        <v>10089</v>
      </c>
      <c r="AM10" s="54"/>
      <c r="AN10" s="54"/>
      <c r="AO10" s="54"/>
      <c r="AP10" s="54"/>
      <c r="AQ10" s="54"/>
      <c r="AR10" s="54"/>
      <c r="AS10" s="54"/>
      <c r="AT10" s="53">
        <f>データ!W6</f>
        <v>3.5</v>
      </c>
      <c r="AU10" s="53"/>
      <c r="AV10" s="53"/>
      <c r="AW10" s="53"/>
      <c r="AX10" s="53"/>
      <c r="AY10" s="53"/>
      <c r="AZ10" s="53"/>
      <c r="BA10" s="53"/>
      <c r="BB10" s="53">
        <f>データ!X6</f>
        <v>2882.57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mUF7pNtz6DzrswAmRNhuVZGNfrETLyYVKKAuFWJCKhn35sXwdtD9bYmU2CyBAZZfVHuIKaHTG4dGQYIasJBQ==" saltValue="+SHFaqYyblUhfPeYaV2r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252107</v>
      </c>
      <c r="D6" s="19">
        <f t="shared" si="3"/>
        <v>46</v>
      </c>
      <c r="E6" s="19">
        <f t="shared" si="3"/>
        <v>17</v>
      </c>
      <c r="F6" s="19">
        <f t="shared" si="3"/>
        <v>4</v>
      </c>
      <c r="G6" s="19">
        <f t="shared" si="3"/>
        <v>0</v>
      </c>
      <c r="H6" s="19" t="str">
        <f t="shared" si="3"/>
        <v>滋賀県　野洲市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71.599999999999994</v>
      </c>
      <c r="P6" s="20">
        <f t="shared" si="3"/>
        <v>19.920000000000002</v>
      </c>
      <c r="Q6" s="20">
        <f t="shared" si="3"/>
        <v>85.42</v>
      </c>
      <c r="R6" s="20">
        <f t="shared" si="3"/>
        <v>2921</v>
      </c>
      <c r="S6" s="20">
        <f t="shared" si="3"/>
        <v>50711</v>
      </c>
      <c r="T6" s="20">
        <f t="shared" si="3"/>
        <v>80.150000000000006</v>
      </c>
      <c r="U6" s="20">
        <f t="shared" si="3"/>
        <v>632.70000000000005</v>
      </c>
      <c r="V6" s="20">
        <f t="shared" si="3"/>
        <v>10089</v>
      </c>
      <c r="W6" s="20">
        <f t="shared" si="3"/>
        <v>3.5</v>
      </c>
      <c r="X6" s="20">
        <f t="shared" si="3"/>
        <v>2882.57</v>
      </c>
      <c r="Y6" s="21">
        <f>IF(Y7="",NA(),Y7)</f>
        <v>108.22</v>
      </c>
      <c r="Z6" s="21">
        <f t="shared" ref="Z6:AH6" si="4">IF(Z7="",NA(),Z7)</f>
        <v>114.13</v>
      </c>
      <c r="AA6" s="21">
        <f t="shared" si="4"/>
        <v>115.95</v>
      </c>
      <c r="AB6" s="21">
        <f t="shared" si="4"/>
        <v>114.27</v>
      </c>
      <c r="AC6" s="21">
        <f t="shared" si="4"/>
        <v>112.7</v>
      </c>
      <c r="AD6" s="21">
        <f t="shared" si="4"/>
        <v>102.73</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48.2</v>
      </c>
      <c r="AQ6" s="21">
        <f t="shared" si="5"/>
        <v>46.91</v>
      </c>
      <c r="AR6" s="21">
        <f t="shared" si="5"/>
        <v>52.27</v>
      </c>
      <c r="AS6" s="21">
        <f t="shared" si="5"/>
        <v>58.68</v>
      </c>
      <c r="AT6" s="20" t="str">
        <f>IF(AT7="","",IF(AT7="-","【-】","【"&amp;SUBSTITUTE(TEXT(AT7,"#,##0.00"),"-","△")&amp;"】"))</f>
        <v>【65.73】</v>
      </c>
      <c r="AU6" s="21">
        <f>IF(AU7="",NA(),AU7)</f>
        <v>95.08</v>
      </c>
      <c r="AV6" s="21">
        <f t="shared" ref="AV6:BD6" si="6">IF(AV7="",NA(),AV7)</f>
        <v>107.95</v>
      </c>
      <c r="AW6" s="21">
        <f t="shared" si="6"/>
        <v>129.96</v>
      </c>
      <c r="AX6" s="21">
        <f t="shared" si="6"/>
        <v>156.58000000000001</v>
      </c>
      <c r="AY6" s="21">
        <f t="shared" si="6"/>
        <v>166.85</v>
      </c>
      <c r="AZ6" s="21">
        <f t="shared" si="6"/>
        <v>47.72</v>
      </c>
      <c r="BA6" s="21">
        <f t="shared" si="6"/>
        <v>46.85</v>
      </c>
      <c r="BB6" s="21">
        <f t="shared" si="6"/>
        <v>44.35</v>
      </c>
      <c r="BC6" s="21">
        <f t="shared" si="6"/>
        <v>41.51</v>
      </c>
      <c r="BD6" s="21">
        <f t="shared" si="6"/>
        <v>45.01</v>
      </c>
      <c r="BE6" s="20" t="str">
        <f>IF(BE7="","",IF(BE7="-","【-】","【"&amp;SUBSTITUTE(TEXT(BE7,"#,##0.00"),"-","△")&amp;"】"))</f>
        <v>【48.91】</v>
      </c>
      <c r="BF6" s="21">
        <f>IF(BF7="",NA(),BF7)</f>
        <v>194.93</v>
      </c>
      <c r="BG6" s="21">
        <f t="shared" ref="BG6:BO6" si="7">IF(BG7="",NA(),BG7)</f>
        <v>185.05</v>
      </c>
      <c r="BH6" s="21">
        <f t="shared" si="7"/>
        <v>193.56</v>
      </c>
      <c r="BI6" s="21">
        <f t="shared" si="7"/>
        <v>187.56</v>
      </c>
      <c r="BJ6" s="21">
        <f t="shared" si="7"/>
        <v>526.46</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102.26</v>
      </c>
      <c r="BR6" s="21">
        <f t="shared" ref="BR6:BZ6" si="8">IF(BR7="",NA(),BR7)</f>
        <v>103.75</v>
      </c>
      <c r="BS6" s="21">
        <f t="shared" si="8"/>
        <v>110.34</v>
      </c>
      <c r="BT6" s="21">
        <f t="shared" si="8"/>
        <v>107.09</v>
      </c>
      <c r="BU6" s="21">
        <f t="shared" si="8"/>
        <v>104.93</v>
      </c>
      <c r="BV6" s="21">
        <f t="shared" si="8"/>
        <v>71.84</v>
      </c>
      <c r="BW6" s="21">
        <f t="shared" si="8"/>
        <v>82.88</v>
      </c>
      <c r="BX6" s="21">
        <f t="shared" si="8"/>
        <v>82.53</v>
      </c>
      <c r="BY6" s="21">
        <f t="shared" si="8"/>
        <v>81.81</v>
      </c>
      <c r="BZ6" s="21">
        <f t="shared" si="8"/>
        <v>82.27</v>
      </c>
      <c r="CA6" s="20" t="str">
        <f>IF(CA7="","",IF(CA7="-","【-】","【"&amp;SUBSTITUTE(TEXT(CA7,"#,##0.00"),"-","△")&amp;"】"))</f>
        <v>【75.33】</v>
      </c>
      <c r="CB6" s="21">
        <f>IF(CB7="",NA(),CB7)</f>
        <v>161.83000000000001</v>
      </c>
      <c r="CC6" s="21">
        <f t="shared" ref="CC6:CK6" si="9">IF(CC7="",NA(),CC7)</f>
        <v>157.41</v>
      </c>
      <c r="CD6" s="21">
        <f t="shared" si="9"/>
        <v>148.1</v>
      </c>
      <c r="CE6" s="21">
        <f t="shared" si="9"/>
        <v>153.79</v>
      </c>
      <c r="CF6" s="21">
        <f t="shared" si="9"/>
        <v>156.84</v>
      </c>
      <c r="CG6" s="21">
        <f t="shared" si="9"/>
        <v>228.47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45.87</v>
      </c>
      <c r="CT6" s="21">
        <f t="shared" si="10"/>
        <v>44.24</v>
      </c>
      <c r="CU6" s="21">
        <f t="shared" si="10"/>
        <v>45.3</v>
      </c>
      <c r="CV6" s="21">
        <f t="shared" si="10"/>
        <v>45.6</v>
      </c>
      <c r="CW6" s="20" t="str">
        <f>IF(CW7="","",IF(CW7="-","【-】","【"&amp;SUBSTITUTE(TEXT(CW7,"#,##0.00"),"-","△")&amp;"】"))</f>
        <v>【43.28】</v>
      </c>
      <c r="CX6" s="21">
        <f>IF(CX7="",NA(),CX7)</f>
        <v>96.61</v>
      </c>
      <c r="CY6" s="21">
        <f t="shared" ref="CY6:DG6" si="11">IF(CY7="",NA(),CY7)</f>
        <v>98.57</v>
      </c>
      <c r="CZ6" s="21">
        <f t="shared" si="11"/>
        <v>98.58</v>
      </c>
      <c r="DA6" s="21">
        <f t="shared" si="11"/>
        <v>98.59</v>
      </c>
      <c r="DB6" s="21">
        <f t="shared" si="11"/>
        <v>98.58</v>
      </c>
      <c r="DC6" s="21">
        <f t="shared" si="11"/>
        <v>83.75</v>
      </c>
      <c r="DD6" s="21">
        <f t="shared" si="11"/>
        <v>87.65</v>
      </c>
      <c r="DE6" s="21">
        <f t="shared" si="11"/>
        <v>88.15</v>
      </c>
      <c r="DF6" s="21">
        <f t="shared" si="11"/>
        <v>88.37</v>
      </c>
      <c r="DG6" s="21">
        <f t="shared" si="11"/>
        <v>88.66</v>
      </c>
      <c r="DH6" s="20" t="str">
        <f>IF(DH7="","",IF(DH7="-","【-】","【"&amp;SUBSTITUTE(TEXT(DH7,"#,##0.00"),"-","△")&amp;"】"))</f>
        <v>【86.21】</v>
      </c>
      <c r="DI6" s="21">
        <f>IF(DI7="",NA(),DI7)</f>
        <v>10.28</v>
      </c>
      <c r="DJ6" s="21">
        <f t="shared" ref="DJ6:DR6" si="12">IF(DJ7="",NA(),DJ7)</f>
        <v>13.68</v>
      </c>
      <c r="DK6" s="21">
        <f t="shared" si="12"/>
        <v>17.07</v>
      </c>
      <c r="DL6" s="21">
        <f t="shared" si="12"/>
        <v>20.420000000000002</v>
      </c>
      <c r="DM6" s="21">
        <f t="shared" si="12"/>
        <v>23.77</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252107</v>
      </c>
      <c r="D7" s="23">
        <v>46</v>
      </c>
      <c r="E7" s="23">
        <v>17</v>
      </c>
      <c r="F7" s="23">
        <v>4</v>
      </c>
      <c r="G7" s="23">
        <v>0</v>
      </c>
      <c r="H7" s="23" t="s">
        <v>96</v>
      </c>
      <c r="I7" s="23" t="s">
        <v>97</v>
      </c>
      <c r="J7" s="23" t="s">
        <v>98</v>
      </c>
      <c r="K7" s="23" t="s">
        <v>99</v>
      </c>
      <c r="L7" s="23" t="s">
        <v>100</v>
      </c>
      <c r="M7" s="23" t="s">
        <v>101</v>
      </c>
      <c r="N7" s="24" t="s">
        <v>102</v>
      </c>
      <c r="O7" s="24">
        <v>71.599999999999994</v>
      </c>
      <c r="P7" s="24">
        <v>19.920000000000002</v>
      </c>
      <c r="Q7" s="24">
        <v>85.42</v>
      </c>
      <c r="R7" s="24">
        <v>2921</v>
      </c>
      <c r="S7" s="24">
        <v>50711</v>
      </c>
      <c r="T7" s="24">
        <v>80.150000000000006</v>
      </c>
      <c r="U7" s="24">
        <v>632.70000000000005</v>
      </c>
      <c r="V7" s="24">
        <v>10089</v>
      </c>
      <c r="W7" s="24">
        <v>3.5</v>
      </c>
      <c r="X7" s="24">
        <v>2882.57</v>
      </c>
      <c r="Y7" s="24">
        <v>108.22</v>
      </c>
      <c r="Z7" s="24">
        <v>114.13</v>
      </c>
      <c r="AA7" s="24">
        <v>115.95</v>
      </c>
      <c r="AB7" s="24">
        <v>114.27</v>
      </c>
      <c r="AC7" s="24">
        <v>112.7</v>
      </c>
      <c r="AD7" s="24">
        <v>102.73</v>
      </c>
      <c r="AE7" s="24">
        <v>102.7</v>
      </c>
      <c r="AF7" s="24">
        <v>104.11</v>
      </c>
      <c r="AG7" s="24">
        <v>101.98</v>
      </c>
      <c r="AH7" s="24">
        <v>102.68</v>
      </c>
      <c r="AI7" s="24">
        <v>105.09</v>
      </c>
      <c r="AJ7" s="24">
        <v>0</v>
      </c>
      <c r="AK7" s="24">
        <v>0</v>
      </c>
      <c r="AL7" s="24">
        <v>0</v>
      </c>
      <c r="AM7" s="24">
        <v>0</v>
      </c>
      <c r="AN7" s="24">
        <v>0</v>
      </c>
      <c r="AO7" s="24">
        <v>94.97</v>
      </c>
      <c r="AP7" s="24">
        <v>48.2</v>
      </c>
      <c r="AQ7" s="24">
        <v>46.91</v>
      </c>
      <c r="AR7" s="24">
        <v>52.27</v>
      </c>
      <c r="AS7" s="24">
        <v>58.68</v>
      </c>
      <c r="AT7" s="24">
        <v>65.73</v>
      </c>
      <c r="AU7" s="24">
        <v>95.08</v>
      </c>
      <c r="AV7" s="24">
        <v>107.95</v>
      </c>
      <c r="AW7" s="24">
        <v>129.96</v>
      </c>
      <c r="AX7" s="24">
        <v>156.58000000000001</v>
      </c>
      <c r="AY7" s="24">
        <v>166.85</v>
      </c>
      <c r="AZ7" s="24">
        <v>47.72</v>
      </c>
      <c r="BA7" s="24">
        <v>46.85</v>
      </c>
      <c r="BB7" s="24">
        <v>44.35</v>
      </c>
      <c r="BC7" s="24">
        <v>41.51</v>
      </c>
      <c r="BD7" s="24">
        <v>45.01</v>
      </c>
      <c r="BE7" s="24">
        <v>48.91</v>
      </c>
      <c r="BF7" s="24">
        <v>194.93</v>
      </c>
      <c r="BG7" s="24">
        <v>185.05</v>
      </c>
      <c r="BH7" s="24">
        <v>193.56</v>
      </c>
      <c r="BI7" s="24">
        <v>187.56</v>
      </c>
      <c r="BJ7" s="24">
        <v>526.46</v>
      </c>
      <c r="BK7" s="24">
        <v>1206.79</v>
      </c>
      <c r="BL7" s="24">
        <v>1268.6300000000001</v>
      </c>
      <c r="BM7" s="24">
        <v>1283.69</v>
      </c>
      <c r="BN7" s="24">
        <v>1160.22</v>
      </c>
      <c r="BO7" s="24">
        <v>1141.98</v>
      </c>
      <c r="BP7" s="24">
        <v>1156.82</v>
      </c>
      <c r="BQ7" s="24">
        <v>102.26</v>
      </c>
      <c r="BR7" s="24">
        <v>103.75</v>
      </c>
      <c r="BS7" s="24">
        <v>110.34</v>
      </c>
      <c r="BT7" s="24">
        <v>107.09</v>
      </c>
      <c r="BU7" s="24">
        <v>104.93</v>
      </c>
      <c r="BV7" s="24">
        <v>71.84</v>
      </c>
      <c r="BW7" s="24">
        <v>82.88</v>
      </c>
      <c r="BX7" s="24">
        <v>82.53</v>
      </c>
      <c r="BY7" s="24">
        <v>81.81</v>
      </c>
      <c r="BZ7" s="24">
        <v>82.27</v>
      </c>
      <c r="CA7" s="24">
        <v>75.33</v>
      </c>
      <c r="CB7" s="24">
        <v>161.83000000000001</v>
      </c>
      <c r="CC7" s="24">
        <v>157.41</v>
      </c>
      <c r="CD7" s="24">
        <v>148.1</v>
      </c>
      <c r="CE7" s="24">
        <v>153.79</v>
      </c>
      <c r="CF7" s="24">
        <v>156.84</v>
      </c>
      <c r="CG7" s="24">
        <v>228.47</v>
      </c>
      <c r="CH7" s="24">
        <v>187.76</v>
      </c>
      <c r="CI7" s="24">
        <v>190.48</v>
      </c>
      <c r="CJ7" s="24">
        <v>193.59</v>
      </c>
      <c r="CK7" s="24">
        <v>194.42</v>
      </c>
      <c r="CL7" s="24">
        <v>215.73</v>
      </c>
      <c r="CM7" s="24" t="s">
        <v>102</v>
      </c>
      <c r="CN7" s="24" t="s">
        <v>102</v>
      </c>
      <c r="CO7" s="24" t="s">
        <v>102</v>
      </c>
      <c r="CP7" s="24" t="s">
        <v>102</v>
      </c>
      <c r="CQ7" s="24" t="s">
        <v>102</v>
      </c>
      <c r="CR7" s="24">
        <v>42.47</v>
      </c>
      <c r="CS7" s="24">
        <v>45.87</v>
      </c>
      <c r="CT7" s="24">
        <v>44.24</v>
      </c>
      <c r="CU7" s="24">
        <v>45.3</v>
      </c>
      <c r="CV7" s="24">
        <v>45.6</v>
      </c>
      <c r="CW7" s="24">
        <v>43.28</v>
      </c>
      <c r="CX7" s="24">
        <v>96.61</v>
      </c>
      <c r="CY7" s="24">
        <v>98.57</v>
      </c>
      <c r="CZ7" s="24">
        <v>98.58</v>
      </c>
      <c r="DA7" s="24">
        <v>98.59</v>
      </c>
      <c r="DB7" s="24">
        <v>98.58</v>
      </c>
      <c r="DC7" s="24">
        <v>83.75</v>
      </c>
      <c r="DD7" s="24">
        <v>87.65</v>
      </c>
      <c r="DE7" s="24">
        <v>88.15</v>
      </c>
      <c r="DF7" s="24">
        <v>88.37</v>
      </c>
      <c r="DG7" s="24">
        <v>88.66</v>
      </c>
      <c r="DH7" s="24">
        <v>86.21</v>
      </c>
      <c r="DI7" s="24">
        <v>10.28</v>
      </c>
      <c r="DJ7" s="24">
        <v>13.68</v>
      </c>
      <c r="DK7" s="24">
        <v>17.07</v>
      </c>
      <c r="DL7" s="24">
        <v>20.420000000000002</v>
      </c>
      <c r="DM7" s="24">
        <v>23.77</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dcterms:created xsi:type="dcterms:W3CDTF">2025-01-24T07:12:20Z</dcterms:created>
  <dcterms:modified xsi:type="dcterms:W3CDTF">2025-01-30T06:15:10Z</dcterms:modified>
  <cp:category/>
</cp:coreProperties>
</file>