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file-sv1\上下水道課\令和６年度\03管理担当関連\03　下水道\12　経営比較分析表\"/>
    </mc:Choice>
  </mc:AlternateContent>
  <xr:revisionPtr revIDLastSave="0" documentId="13_ncr:1_{3818A49D-035C-4E2E-A4B8-67E90ED18F90}" xr6:coauthVersionLast="47" xr6:coauthVersionMax="47" xr10:uidLastSave="{00000000-0000-0000-0000-000000000000}"/>
  <workbookProtection workbookAlgorithmName="SHA-512" workbookHashValue="VGkNENR3NBqoRAIK6tcPLl27a12ctsg6oA42iXFrgCfTbpbjHoX2OSyCZjInezwL5pTcz/f+EMPbR+3WRloAKQ==" workbookSaltValue="x+j+l89xiZQ0zwr7RF+/Xw==" workbookSpinCount="100000" lockStructure="1"/>
  <bookViews>
    <workbookView xWindow="-12" yWindow="-12" windowWidth="11520" windowHeight="12264"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BB10" i="4" s="1"/>
  <c r="W6" i="5"/>
  <c r="AT10" i="4" s="1"/>
  <c r="V6" i="5"/>
  <c r="AL10" i="4" s="1"/>
  <c r="U6" i="5"/>
  <c r="BB8" i="4" s="1"/>
  <c r="T6" i="5"/>
  <c r="AT8" i="4" s="1"/>
  <c r="S6" i="5"/>
  <c r="AL8" i="4" s="1"/>
  <c r="R6" i="5"/>
  <c r="AD10" i="4" s="1"/>
  <c r="Q6" i="5"/>
  <c r="W10" i="4" s="1"/>
  <c r="P6" i="5"/>
  <c r="P10" i="4" s="1"/>
  <c r="O6" i="5"/>
  <c r="N6" i="5"/>
  <c r="B10" i="4" s="1"/>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L85" i="4"/>
  <c r="K85" i="4"/>
  <c r="E85" i="4"/>
  <c r="I10" i="4"/>
  <c r="I8" i="4"/>
</calcChain>
</file>

<file path=xl/sharedStrings.xml><?xml version="1.0" encoding="utf-8"?>
<sst xmlns="http://schemas.openxmlformats.org/spreadsheetml/2006/main" count="236" uniqueCount="115">
  <si>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</si>
  <si>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</si>
  <si>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</si>
  <si>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</si>
  <si>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</si>
  <si>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</si>
  <si>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</si>
  <si>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</si>
  <si>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</si>
  <si>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</si>
  <si>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</si>
  <si>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</si>
  <si>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</si>
  <si>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</si>
  <si>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</si>
  <si>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</si>
  <si>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</si>
  <si>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</si>
  <si>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</si>
  <si>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</si>
  <si>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</si>
  <si>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</si>
  <si>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</si>
  <si>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</si>
  <si>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</si>
  <si>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</si>
  <si>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</si>
  <si>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</si>
  <si>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</si>
  <si>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</si>
  <si>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</si>
  <si>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</si>
  <si>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</si>
  <si>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</si>
  <si>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</si>
  <si>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</si>
  <si>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</si>
  <si>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</si>
  <si>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</si>
  <si>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</si>
  <si>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</si>
  <si>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</si>
  <si>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</si>
  <si>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</si>
  <si>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</si>
  <si>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</si>
  <si>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</si>
  <si>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</si>
  <si>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</si>
  <si>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</si>
  <si>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</si>
  <si>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</si>
  <si>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</si>
  <si>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</si>
  <si>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</si>
  <si>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</si>
  <si>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</si>
  <si>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</si>
  <si>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</si>
  <si>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</si>
  <si>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</si>
  <si>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</si>
  <si>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</si>
  <si>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</si>
  <si>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</si>
  <si>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</si>
  <si>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</si>
  <si>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</si>
  <si>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</si>
  <si>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</si>
  <si>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</si>
  <si>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</si>
  <si>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</si>
  <si>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</si>
  <si>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</si>
  <si>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</si>
  <si>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</si>
  <si>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</si>
  <si>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</si>
  <si>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</si>
  <si>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</si>
  <si>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</si>
  <si>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</si>
  <si>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</si>
  <si>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</si>
  <si>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</si>
  <si>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</si>
  <si>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</si>
  <si>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</si>
  <si>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</si>
  <si>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</si>
  <si>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</si>
  <si>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</si>
  <si>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</si>
  <si>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</si>
  <si>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</si>
  <si>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野洲市</t>
  </si>
  <si>
    <t>法適用</t>
  </si>
  <si>
    <t>下水道事業</t>
  </si>
  <si>
    <t>公共下水道</t>
  </si>
  <si>
    <t>Bd1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</si>
  <si>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</si>
  <si>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</si>
  <si>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</si>
  <si>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</si>
  <si>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</si>
  <si>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</si>
  <si>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</si>
  <si>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</si>
  <si>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</si>
  <si>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</si>
  <si>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</si>
  <si>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</si>
  <si>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経常収支比率は100％を超え、累積欠損金比率も0であり、安定した経営状況である。また、流動比率は100％を超えてきており、短期的な支出に対する資金が賄えつつある。しかし、更新財源等を考えると十分財源が確保されている状況ではなく、経営改善を進めることが必要である。
　企業債残高対事業規模比率は類似団体と比較して低い水準となっている。
　経費回収率は100％を上回っており、類似団体と比較してやや高い水準となっている。
　汚水処理原価は類似団体と比較して低い水準となっている。
　施設利用率は流域関連下水道であるため、０となっている。
　水洗化率は、類似団体と比較して高い水準となっている。
　</t>
    <rPh sb="1" eb="3">
      <t>ケイジョウ</t>
    </rPh>
    <rPh sb="3" eb="5">
      <t>シュウシ</t>
    </rPh>
    <rPh sb="5" eb="7">
      <t>ヒリツ</t>
    </rPh>
    <rPh sb="13" eb="14">
      <t>コ</t>
    </rPh>
    <rPh sb="16" eb="18">
      <t>ルイセキ</t>
    </rPh>
    <rPh sb="18" eb="20">
      <t>ケッソン</t>
    </rPh>
    <rPh sb="20" eb="21">
      <t>キン</t>
    </rPh>
    <rPh sb="21" eb="23">
      <t>ヒリツ</t>
    </rPh>
    <rPh sb="29" eb="31">
      <t>アンテイ</t>
    </rPh>
    <rPh sb="33" eb="35">
      <t>ケイエイ</t>
    </rPh>
    <rPh sb="35" eb="37">
      <t>ジョウキョウ</t>
    </rPh>
    <rPh sb="62" eb="65">
      <t>タンキテキ</t>
    </rPh>
    <rPh sb="86" eb="88">
      <t>コウシン</t>
    </rPh>
    <rPh sb="88" eb="91">
      <t>ザイゲントウ</t>
    </rPh>
    <rPh sb="92" eb="93">
      <t>カンガ</t>
    </rPh>
    <rPh sb="96" eb="98">
      <t>ジュウブン</t>
    </rPh>
    <rPh sb="98" eb="100">
      <t>ザイゲン</t>
    </rPh>
    <rPh sb="101" eb="103">
      <t>カクホ</t>
    </rPh>
    <rPh sb="108" eb="110">
      <t>ジョウキョウ</t>
    </rPh>
    <rPh sb="115" eb="117">
      <t>ケイエイ</t>
    </rPh>
    <rPh sb="117" eb="119">
      <t>カイゼン</t>
    </rPh>
    <rPh sb="120" eb="121">
      <t>スス</t>
    </rPh>
    <rPh sb="126" eb="128">
      <t>ヒツヨウ</t>
    </rPh>
    <rPh sb="134" eb="136">
      <t>キギョウ</t>
    </rPh>
    <rPh sb="136" eb="137">
      <t>サイ</t>
    </rPh>
    <rPh sb="137" eb="139">
      <t>ザンダカ</t>
    </rPh>
    <rPh sb="139" eb="140">
      <t>タイ</t>
    </rPh>
    <rPh sb="140" eb="142">
      <t>ジギョウ</t>
    </rPh>
    <rPh sb="142" eb="144">
      <t>キボ</t>
    </rPh>
    <rPh sb="144" eb="146">
      <t>ヒリツ</t>
    </rPh>
    <rPh sb="147" eb="149">
      <t>ルイジ</t>
    </rPh>
    <rPh sb="149" eb="151">
      <t>ダンタイ</t>
    </rPh>
    <rPh sb="152" eb="154">
      <t>ヒカク</t>
    </rPh>
    <rPh sb="156" eb="157">
      <t>ヒク</t>
    </rPh>
    <rPh sb="158" eb="160">
      <t>スイジュン</t>
    </rPh>
    <rPh sb="169" eb="171">
      <t>ケイヒ</t>
    </rPh>
    <rPh sb="171" eb="173">
      <t>カイシュウ</t>
    </rPh>
    <rPh sb="173" eb="174">
      <t>リツ</t>
    </rPh>
    <rPh sb="180" eb="181">
      <t>ウエ</t>
    </rPh>
    <rPh sb="187" eb="189">
      <t>ルイジ</t>
    </rPh>
    <rPh sb="189" eb="191">
      <t>ダンタイ</t>
    </rPh>
    <rPh sb="192" eb="194">
      <t>ヒカク</t>
    </rPh>
    <rPh sb="211" eb="213">
      <t>オスイ</t>
    </rPh>
    <rPh sb="213" eb="215">
      <t>ショリ</t>
    </rPh>
    <rPh sb="215" eb="217">
      <t>ゲンカ</t>
    </rPh>
    <rPh sb="218" eb="220">
      <t>ルイジ</t>
    </rPh>
    <rPh sb="220" eb="222">
      <t>ダンタイ</t>
    </rPh>
    <rPh sb="223" eb="225">
      <t>ヒカク</t>
    </rPh>
    <rPh sb="227" eb="228">
      <t>ヒク</t>
    </rPh>
    <rPh sb="229" eb="231">
      <t>スイジュン</t>
    </rPh>
    <rPh sb="240" eb="242">
      <t>シセツ</t>
    </rPh>
    <rPh sb="242" eb="245">
      <t>リヨウリツ</t>
    </rPh>
    <rPh sb="246" eb="248">
      <t>リュウイキ</t>
    </rPh>
    <rPh sb="248" eb="250">
      <t>カンレン</t>
    </rPh>
    <rPh sb="250" eb="253">
      <t>ゲスイドウ</t>
    </rPh>
    <rPh sb="269" eb="272">
      <t>スイセンカ</t>
    </rPh>
    <rPh sb="272" eb="273">
      <t>リツ</t>
    </rPh>
    <rPh sb="275" eb="277">
      <t>ルイジ</t>
    </rPh>
    <rPh sb="277" eb="279">
      <t>ダンタイ</t>
    </rPh>
    <rPh sb="280" eb="282">
      <t>ヒカク</t>
    </rPh>
    <rPh sb="284" eb="285">
      <t>タカ</t>
    </rPh>
    <rPh sb="286" eb="288">
      <t>スイジュン</t>
    </rPh>
    <phoneticPr fontId="4"/>
  </si>
  <si>
    <t>　有形固定資産減価償却率は、類似団体と比較して低い水準となっているが、年々資産の老朽化率が上昇しつつある。
　管渠老朽化率、管渠改善率は0となっており、耐用年数を超えた管路はない。しかし、今後増加していくことが見込まれるため、更新需要の把握が必要となる。</t>
    <rPh sb="1" eb="3">
      <t>ユウケイ</t>
    </rPh>
    <rPh sb="3" eb="5">
      <t>コテイ</t>
    </rPh>
    <rPh sb="5" eb="7">
      <t>シサン</t>
    </rPh>
    <rPh sb="7" eb="9">
      <t>ゲンカ</t>
    </rPh>
    <rPh sb="9" eb="11">
      <t>ショウキャク</t>
    </rPh>
    <rPh sb="11" eb="12">
      <t>リツ</t>
    </rPh>
    <rPh sb="14" eb="16">
      <t>ルイジ</t>
    </rPh>
    <rPh sb="16" eb="18">
      <t>ダンタイ</t>
    </rPh>
    <rPh sb="19" eb="21">
      <t>ヒカク</t>
    </rPh>
    <rPh sb="23" eb="24">
      <t>ヒク</t>
    </rPh>
    <rPh sb="25" eb="27">
      <t>スイジュン</t>
    </rPh>
    <rPh sb="35" eb="37">
      <t>ネンネン</t>
    </rPh>
    <rPh sb="37" eb="39">
      <t>シサン</t>
    </rPh>
    <rPh sb="40" eb="44">
      <t>ロウキュウカリツ</t>
    </rPh>
    <rPh sb="45" eb="47">
      <t>ジョウショウ</t>
    </rPh>
    <rPh sb="55" eb="56">
      <t>カン</t>
    </rPh>
    <rPh sb="56" eb="57">
      <t>キョ</t>
    </rPh>
    <rPh sb="57" eb="60">
      <t>ロウキュウカ</t>
    </rPh>
    <rPh sb="60" eb="61">
      <t>リツ</t>
    </rPh>
    <rPh sb="62" eb="63">
      <t>カン</t>
    </rPh>
    <rPh sb="63" eb="64">
      <t>キョ</t>
    </rPh>
    <rPh sb="64" eb="66">
      <t>カイゼン</t>
    </rPh>
    <rPh sb="66" eb="67">
      <t>リツ</t>
    </rPh>
    <rPh sb="76" eb="78">
      <t>タイヨウ</t>
    </rPh>
    <rPh sb="78" eb="80">
      <t>ネンスウ</t>
    </rPh>
    <rPh sb="81" eb="82">
      <t>コ</t>
    </rPh>
    <rPh sb="84" eb="86">
      <t>カンロ</t>
    </rPh>
    <rPh sb="94" eb="96">
      <t>コンゴ</t>
    </rPh>
    <rPh sb="96" eb="98">
      <t>ゾウカ</t>
    </rPh>
    <rPh sb="105" eb="107">
      <t>ミコ</t>
    </rPh>
    <rPh sb="113" eb="115">
      <t>コウシン</t>
    </rPh>
    <rPh sb="115" eb="117">
      <t>ジュヨウ</t>
    </rPh>
    <rPh sb="118" eb="120">
      <t>ハアク</t>
    </rPh>
    <rPh sb="121" eb="123">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</si>
</sst>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BD0-42CD-8026-06EB297086B1}"/>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0.09</c:v>
                </c:pt>
                <c:pt idx="2">
                  <c:v>0.17</c:v>
                </c:pt>
                <c:pt idx="3">
                  <c:v>0.13</c:v>
                </c:pt>
                <c:pt idx="4">
                  <c:v>0.06</c:v>
                </c:pt>
              </c:numCache>
            </c:numRef>
          </c:val>
          <c:smooth val="0"/>
          <c:extLst>
            <c:ext xmlns:c16="http://schemas.microsoft.com/office/drawing/2014/chart" uri="{C3380CC4-5D6E-409C-BE32-E72D297353CC}">
              <c16:uniqueId val="{00000001-0BD0-42CD-8026-06EB297086B1}"/>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8DF-4520-B324-4BAAC7891973}"/>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68.31</c:v>
                </c:pt>
                <c:pt idx="1">
                  <c:v>65.28</c:v>
                </c:pt>
                <c:pt idx="2">
                  <c:v>64.92</c:v>
                </c:pt>
                <c:pt idx="3">
                  <c:v>64.14</c:v>
                </c:pt>
                <c:pt idx="4">
                  <c:v>63.71</c:v>
                </c:pt>
              </c:numCache>
            </c:numRef>
          </c:val>
          <c:smooth val="0"/>
          <c:extLst>
            <c:ext xmlns:c16="http://schemas.microsoft.com/office/drawing/2014/chart" uri="{C3380CC4-5D6E-409C-BE32-E72D297353CC}">
              <c16:uniqueId val="{00000001-C8DF-4520-B324-4BAAC7891973}"/>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99.22</c:v>
                </c:pt>
                <c:pt idx="1">
                  <c:v>99.03</c:v>
                </c:pt>
                <c:pt idx="2">
                  <c:v>99.03</c:v>
                </c:pt>
                <c:pt idx="3">
                  <c:v>99.03</c:v>
                </c:pt>
                <c:pt idx="4">
                  <c:v>99.03</c:v>
                </c:pt>
              </c:numCache>
            </c:numRef>
          </c:val>
          <c:extLst>
            <c:ext xmlns:c16="http://schemas.microsoft.com/office/drawing/2014/chart" uri="{C3380CC4-5D6E-409C-BE32-E72D297353CC}">
              <c16:uniqueId val="{00000000-2EF0-4608-BF53-EA1615F14812}"/>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92.62</c:v>
                </c:pt>
                <c:pt idx="1">
                  <c:v>92.72</c:v>
                </c:pt>
                <c:pt idx="2">
                  <c:v>92.88</c:v>
                </c:pt>
                <c:pt idx="3">
                  <c:v>92.9</c:v>
                </c:pt>
                <c:pt idx="4">
                  <c:v>92.89</c:v>
                </c:pt>
              </c:numCache>
            </c:numRef>
          </c:val>
          <c:smooth val="0"/>
          <c:extLst>
            <c:ext xmlns:c16="http://schemas.microsoft.com/office/drawing/2014/chart" uri="{C3380CC4-5D6E-409C-BE32-E72D297353CC}">
              <c16:uniqueId val="{00000001-2EF0-4608-BF53-EA1615F14812}"/>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108.11</c:v>
                </c:pt>
                <c:pt idx="1">
                  <c:v>113.95</c:v>
                </c:pt>
                <c:pt idx="2">
                  <c:v>115.74</c:v>
                </c:pt>
                <c:pt idx="3">
                  <c:v>114.09</c:v>
                </c:pt>
                <c:pt idx="4">
                  <c:v>112.54</c:v>
                </c:pt>
              </c:numCache>
            </c:numRef>
          </c:val>
          <c:extLst>
            <c:ext xmlns:c16="http://schemas.microsoft.com/office/drawing/2014/chart" uri="{C3380CC4-5D6E-409C-BE32-E72D297353CC}">
              <c16:uniqueId val="{00000000-FDA0-4CC0-BA53-AAFA752B9CCC}"/>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106.99</c:v>
                </c:pt>
                <c:pt idx="1">
                  <c:v>107.85</c:v>
                </c:pt>
                <c:pt idx="2">
                  <c:v>108.04</c:v>
                </c:pt>
                <c:pt idx="3">
                  <c:v>107.49</c:v>
                </c:pt>
                <c:pt idx="4">
                  <c:v>107.64</c:v>
                </c:pt>
              </c:numCache>
            </c:numRef>
          </c:val>
          <c:smooth val="0"/>
          <c:extLst>
            <c:ext xmlns:c16="http://schemas.microsoft.com/office/drawing/2014/chart" uri="{C3380CC4-5D6E-409C-BE32-E72D297353CC}">
              <c16:uniqueId val="{00000001-FDA0-4CC0-BA53-AAFA752B9CCC}"/>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10.08</c:v>
                </c:pt>
                <c:pt idx="1">
                  <c:v>13.44</c:v>
                </c:pt>
                <c:pt idx="2">
                  <c:v>16.77</c:v>
                </c:pt>
                <c:pt idx="3">
                  <c:v>20.07</c:v>
                </c:pt>
                <c:pt idx="4">
                  <c:v>23.36</c:v>
                </c:pt>
              </c:numCache>
            </c:numRef>
          </c:val>
          <c:extLst>
            <c:ext xmlns:c16="http://schemas.microsoft.com/office/drawing/2014/chart" uri="{C3380CC4-5D6E-409C-BE32-E72D297353CC}">
              <c16:uniqueId val="{00000000-AE4D-4C33-95E0-6526A74E0EB0}"/>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26.36</c:v>
                </c:pt>
                <c:pt idx="1">
                  <c:v>23.79</c:v>
                </c:pt>
                <c:pt idx="2">
                  <c:v>25.66</c:v>
                </c:pt>
                <c:pt idx="3">
                  <c:v>27.46</c:v>
                </c:pt>
                <c:pt idx="4">
                  <c:v>29.93</c:v>
                </c:pt>
              </c:numCache>
            </c:numRef>
          </c:val>
          <c:smooth val="0"/>
          <c:extLst>
            <c:ext xmlns:c16="http://schemas.microsoft.com/office/drawing/2014/chart" uri="{C3380CC4-5D6E-409C-BE32-E72D297353CC}">
              <c16:uniqueId val="{00000001-AE4D-4C33-95E0-6526A74E0EB0}"/>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6C6-4CFB-BD3C-DE353FD950B8}"/>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1.43</c:v>
                </c:pt>
                <c:pt idx="1">
                  <c:v>1.22</c:v>
                </c:pt>
                <c:pt idx="2">
                  <c:v>1.61</c:v>
                </c:pt>
                <c:pt idx="3">
                  <c:v>2.08</c:v>
                </c:pt>
                <c:pt idx="4">
                  <c:v>2.74</c:v>
                </c:pt>
              </c:numCache>
            </c:numRef>
          </c:val>
          <c:smooth val="0"/>
          <c:extLst>
            <c:ext xmlns:c16="http://schemas.microsoft.com/office/drawing/2014/chart" uri="{C3380CC4-5D6E-409C-BE32-E72D297353CC}">
              <c16:uniqueId val="{00000001-06C6-4CFB-BD3C-DE353FD950B8}"/>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085-4D5C-A23F-42964E5E0135}"/>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7.42</c:v>
                </c:pt>
                <c:pt idx="1">
                  <c:v>4.72</c:v>
                </c:pt>
                <c:pt idx="2">
                  <c:v>4.49</c:v>
                </c:pt>
                <c:pt idx="3">
                  <c:v>5.41</c:v>
                </c:pt>
                <c:pt idx="4">
                  <c:v>5.61</c:v>
                </c:pt>
              </c:numCache>
            </c:numRef>
          </c:val>
          <c:smooth val="0"/>
          <c:extLst>
            <c:ext xmlns:c16="http://schemas.microsoft.com/office/drawing/2014/chart" uri="{C3380CC4-5D6E-409C-BE32-E72D297353CC}">
              <c16:uniqueId val="{00000001-1085-4D5C-A23F-42964E5E0135}"/>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94.46</c:v>
                </c:pt>
                <c:pt idx="1">
                  <c:v>106.55</c:v>
                </c:pt>
                <c:pt idx="2">
                  <c:v>127.22</c:v>
                </c:pt>
                <c:pt idx="3">
                  <c:v>152.88999999999999</c:v>
                </c:pt>
                <c:pt idx="4">
                  <c:v>161.78</c:v>
                </c:pt>
              </c:numCache>
            </c:numRef>
          </c:val>
          <c:extLst>
            <c:ext xmlns:c16="http://schemas.microsoft.com/office/drawing/2014/chart" uri="{C3380CC4-5D6E-409C-BE32-E72D297353CC}">
              <c16:uniqueId val="{00000000-988E-45C0-AEFF-75A66F517F84}"/>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68.180000000000007</c:v>
                </c:pt>
                <c:pt idx="1">
                  <c:v>67.930000000000007</c:v>
                </c:pt>
                <c:pt idx="2">
                  <c:v>68.53</c:v>
                </c:pt>
                <c:pt idx="3">
                  <c:v>69.180000000000007</c:v>
                </c:pt>
                <c:pt idx="4">
                  <c:v>76.319999999999993</c:v>
                </c:pt>
              </c:numCache>
            </c:numRef>
          </c:val>
          <c:smooth val="0"/>
          <c:extLst>
            <c:ext xmlns:c16="http://schemas.microsoft.com/office/drawing/2014/chart" uri="{C3380CC4-5D6E-409C-BE32-E72D297353CC}">
              <c16:uniqueId val="{00000001-988E-45C0-AEFF-75A66F517F84}"/>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194.93</c:v>
                </c:pt>
                <c:pt idx="1">
                  <c:v>207.33</c:v>
                </c:pt>
                <c:pt idx="2">
                  <c:v>193.56</c:v>
                </c:pt>
                <c:pt idx="3">
                  <c:v>187.56</c:v>
                </c:pt>
                <c:pt idx="4">
                  <c:v>187.75</c:v>
                </c:pt>
              </c:numCache>
            </c:numRef>
          </c:val>
          <c:extLst>
            <c:ext xmlns:c16="http://schemas.microsoft.com/office/drawing/2014/chart" uri="{C3380CC4-5D6E-409C-BE32-E72D297353CC}">
              <c16:uniqueId val="{00000000-6C92-42BE-B899-C16F4822A259}"/>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847.44</c:v>
                </c:pt>
                <c:pt idx="1">
                  <c:v>857.88</c:v>
                </c:pt>
                <c:pt idx="2">
                  <c:v>825.1</c:v>
                </c:pt>
                <c:pt idx="3">
                  <c:v>789.87</c:v>
                </c:pt>
                <c:pt idx="4">
                  <c:v>749.43</c:v>
                </c:pt>
              </c:numCache>
            </c:numRef>
          </c:val>
          <c:smooth val="0"/>
          <c:extLst>
            <c:ext xmlns:c16="http://schemas.microsoft.com/office/drawing/2014/chart" uri="{C3380CC4-5D6E-409C-BE32-E72D297353CC}">
              <c16:uniqueId val="{00000001-6C92-42BE-B899-C16F4822A259}"/>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102.27</c:v>
                </c:pt>
                <c:pt idx="1">
                  <c:v>103.75</c:v>
                </c:pt>
                <c:pt idx="2">
                  <c:v>110.34</c:v>
                </c:pt>
                <c:pt idx="3">
                  <c:v>107.09</c:v>
                </c:pt>
                <c:pt idx="4">
                  <c:v>104.93</c:v>
                </c:pt>
              </c:numCache>
            </c:numRef>
          </c:val>
          <c:extLst>
            <c:ext xmlns:c16="http://schemas.microsoft.com/office/drawing/2014/chart" uri="{C3380CC4-5D6E-409C-BE32-E72D297353CC}">
              <c16:uniqueId val="{00000000-B8DA-4C89-A5DB-AAD54A12F926}"/>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94.69</c:v>
                </c:pt>
                <c:pt idx="1">
                  <c:v>94.97</c:v>
                </c:pt>
                <c:pt idx="2">
                  <c:v>97.07</c:v>
                </c:pt>
                <c:pt idx="3">
                  <c:v>98.06</c:v>
                </c:pt>
                <c:pt idx="4">
                  <c:v>98.46</c:v>
                </c:pt>
              </c:numCache>
            </c:numRef>
          </c:val>
          <c:smooth val="0"/>
          <c:extLst>
            <c:ext xmlns:c16="http://schemas.microsoft.com/office/drawing/2014/chart" uri="{C3380CC4-5D6E-409C-BE32-E72D297353CC}">
              <c16:uniqueId val="{00000001-B8DA-4C89-A5DB-AAD54A12F926}"/>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161.69999999999999</c:v>
                </c:pt>
                <c:pt idx="1">
                  <c:v>157.63</c:v>
                </c:pt>
                <c:pt idx="2">
                  <c:v>151.19999999999999</c:v>
                </c:pt>
                <c:pt idx="3">
                  <c:v>153.82</c:v>
                </c:pt>
                <c:pt idx="4">
                  <c:v>156.63</c:v>
                </c:pt>
              </c:numCache>
            </c:numRef>
          </c:val>
          <c:extLst>
            <c:ext xmlns:c16="http://schemas.microsoft.com/office/drawing/2014/chart" uri="{C3380CC4-5D6E-409C-BE32-E72D297353CC}">
              <c16:uniqueId val="{00000000-16BF-4680-8F50-70B1DA37BF71}"/>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159.78</c:v>
                </c:pt>
                <c:pt idx="1">
                  <c:v>159.49</c:v>
                </c:pt>
                <c:pt idx="2">
                  <c:v>157.81</c:v>
                </c:pt>
                <c:pt idx="3">
                  <c:v>157.37</c:v>
                </c:pt>
                <c:pt idx="4">
                  <c:v>157.44999999999999</c:v>
                </c:pt>
              </c:numCache>
            </c:numRef>
          </c:val>
          <c:smooth val="0"/>
          <c:extLst>
            <c:ext xmlns:c16="http://schemas.microsoft.com/office/drawing/2014/chart" uri="{C3380CC4-5D6E-409C-BE32-E72D297353CC}">
              <c16:uniqueId val="{00000001-16BF-4680-8F50-70B1DA37BF71}"/>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U46" zoomScaleNormal="100" workbookViewId="0">
      <selection activeCell="BL66" sqref="BL66:BZ82"/>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row>
    <row r="3" spans="1:78" ht="9.75" customHeight="1" x14ac:dyDescent="0.2">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row>
    <row r="4" spans="1:78" ht="9.75" customHeight="1" x14ac:dyDescent="0.2">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0" t="str">
        <f>データ!H6</f>
        <v>滋賀県　野洲市</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9" t="s">
        <v>1</v>
      </c>
      <c r="C7" s="59"/>
      <c r="D7" s="59"/>
      <c r="E7" s="59"/>
      <c r="F7" s="59"/>
      <c r="G7" s="59"/>
      <c r="H7" s="59"/>
      <c r="I7" s="59" t="s">
        <v>2</v>
      </c>
      <c r="J7" s="59"/>
      <c r="K7" s="59"/>
      <c r="L7" s="59"/>
      <c r="M7" s="59"/>
      <c r="N7" s="59"/>
      <c r="O7" s="59"/>
      <c r="P7" s="59" t="s">
        <v>3</v>
      </c>
      <c r="Q7" s="59"/>
      <c r="R7" s="59"/>
      <c r="S7" s="59"/>
      <c r="T7" s="59"/>
      <c r="U7" s="59"/>
      <c r="V7" s="59"/>
      <c r="W7" s="59" t="s">
        <v>4</v>
      </c>
      <c r="X7" s="59"/>
      <c r="Y7" s="59"/>
      <c r="Z7" s="59"/>
      <c r="AA7" s="59"/>
      <c r="AB7" s="59"/>
      <c r="AC7" s="59"/>
      <c r="AD7" s="59" t="s">
        <v>5</v>
      </c>
      <c r="AE7" s="59"/>
      <c r="AF7" s="59"/>
      <c r="AG7" s="59"/>
      <c r="AH7" s="59"/>
      <c r="AI7" s="59"/>
      <c r="AJ7" s="59"/>
      <c r="AK7" s="3"/>
      <c r="AL7" s="59" t="s">
        <v>6</v>
      </c>
      <c r="AM7" s="59"/>
      <c r="AN7" s="59"/>
      <c r="AO7" s="59"/>
      <c r="AP7" s="59"/>
      <c r="AQ7" s="59"/>
      <c r="AR7" s="59"/>
      <c r="AS7" s="59"/>
      <c r="AT7" s="59" t="s">
        <v>7</v>
      </c>
      <c r="AU7" s="59"/>
      <c r="AV7" s="59"/>
      <c r="AW7" s="59"/>
      <c r="AX7" s="59"/>
      <c r="AY7" s="59"/>
      <c r="AZ7" s="59"/>
      <c r="BA7" s="59"/>
      <c r="BB7" s="59" t="s">
        <v>8</v>
      </c>
      <c r="BC7" s="59"/>
      <c r="BD7" s="59"/>
      <c r="BE7" s="59"/>
      <c r="BF7" s="59"/>
      <c r="BG7" s="59"/>
      <c r="BH7" s="59"/>
      <c r="BI7" s="59"/>
      <c r="BJ7" s="3"/>
      <c r="BK7" s="3"/>
      <c r="BL7" s="62" t="s">
        <v>9</v>
      </c>
      <c r="BM7" s="63"/>
      <c r="BN7" s="63"/>
      <c r="BO7" s="63"/>
      <c r="BP7" s="63"/>
      <c r="BQ7" s="63"/>
      <c r="BR7" s="63"/>
      <c r="BS7" s="63"/>
      <c r="BT7" s="63"/>
      <c r="BU7" s="63"/>
      <c r="BV7" s="63"/>
      <c r="BW7" s="63"/>
      <c r="BX7" s="63"/>
      <c r="BY7" s="64"/>
    </row>
    <row r="8" spans="1:78" ht="18.75" customHeight="1" x14ac:dyDescent="0.2">
      <c r="A8" s="2"/>
      <c r="B8" s="65" t="str">
        <f>データ!I6</f>
        <v>法適用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Bd1</v>
      </c>
      <c r="X8" s="65"/>
      <c r="Y8" s="65"/>
      <c r="Z8" s="65"/>
      <c r="AA8" s="65"/>
      <c r="AB8" s="65"/>
      <c r="AC8" s="65"/>
      <c r="AD8" s="66" t="str">
        <f>データ!$M$6</f>
        <v>非設置</v>
      </c>
      <c r="AE8" s="66"/>
      <c r="AF8" s="66"/>
      <c r="AG8" s="66"/>
      <c r="AH8" s="66"/>
      <c r="AI8" s="66"/>
      <c r="AJ8" s="66"/>
      <c r="AK8" s="3"/>
      <c r="AL8" s="54">
        <f>データ!S6</f>
        <v>50711</v>
      </c>
      <c r="AM8" s="54"/>
      <c r="AN8" s="54"/>
      <c r="AO8" s="54"/>
      <c r="AP8" s="54"/>
      <c r="AQ8" s="54"/>
      <c r="AR8" s="54"/>
      <c r="AS8" s="54"/>
      <c r="AT8" s="53">
        <f>データ!T6</f>
        <v>80.150000000000006</v>
      </c>
      <c r="AU8" s="53"/>
      <c r="AV8" s="53"/>
      <c r="AW8" s="53"/>
      <c r="AX8" s="53"/>
      <c r="AY8" s="53"/>
      <c r="AZ8" s="53"/>
      <c r="BA8" s="53"/>
      <c r="BB8" s="53">
        <f>データ!U6</f>
        <v>632.70000000000005</v>
      </c>
      <c r="BC8" s="53"/>
      <c r="BD8" s="53"/>
      <c r="BE8" s="53"/>
      <c r="BF8" s="53"/>
      <c r="BG8" s="53"/>
      <c r="BH8" s="53"/>
      <c r="BI8" s="53"/>
      <c r="BJ8" s="3"/>
      <c r="BK8" s="3"/>
      <c r="BL8" s="67" t="s">
        <v>10</v>
      </c>
      <c r="BM8" s="68"/>
      <c r="BN8" s="57" t="s">
        <v>11</v>
      </c>
      <c r="BO8" s="57"/>
      <c r="BP8" s="57"/>
      <c r="BQ8" s="57"/>
      <c r="BR8" s="57"/>
      <c r="BS8" s="57"/>
      <c r="BT8" s="57"/>
      <c r="BU8" s="57"/>
      <c r="BV8" s="57"/>
      <c r="BW8" s="57"/>
      <c r="BX8" s="57"/>
      <c r="BY8" s="58"/>
    </row>
    <row r="9" spans="1:78" ht="18.75" customHeight="1" x14ac:dyDescent="0.2">
      <c r="A9" s="2"/>
      <c r="B9" s="59" t="s">
        <v>12</v>
      </c>
      <c r="C9" s="59"/>
      <c r="D9" s="59"/>
      <c r="E9" s="59"/>
      <c r="F9" s="59"/>
      <c r="G9" s="59"/>
      <c r="H9" s="59"/>
      <c r="I9" s="59" t="s">
        <v>13</v>
      </c>
      <c r="J9" s="59"/>
      <c r="K9" s="59"/>
      <c r="L9" s="59"/>
      <c r="M9" s="59"/>
      <c r="N9" s="59"/>
      <c r="O9" s="59"/>
      <c r="P9" s="59" t="s">
        <v>14</v>
      </c>
      <c r="Q9" s="59"/>
      <c r="R9" s="59"/>
      <c r="S9" s="59"/>
      <c r="T9" s="59"/>
      <c r="U9" s="59"/>
      <c r="V9" s="59"/>
      <c r="W9" s="59" t="s">
        <v>15</v>
      </c>
      <c r="X9" s="59"/>
      <c r="Y9" s="59"/>
      <c r="Z9" s="59"/>
      <c r="AA9" s="59"/>
      <c r="AB9" s="59"/>
      <c r="AC9" s="59"/>
      <c r="AD9" s="59" t="s">
        <v>16</v>
      </c>
      <c r="AE9" s="59"/>
      <c r="AF9" s="59"/>
      <c r="AG9" s="59"/>
      <c r="AH9" s="59"/>
      <c r="AI9" s="59"/>
      <c r="AJ9" s="59"/>
      <c r="AK9" s="3"/>
      <c r="AL9" s="59" t="s">
        <v>17</v>
      </c>
      <c r="AM9" s="59"/>
      <c r="AN9" s="59"/>
      <c r="AO9" s="59"/>
      <c r="AP9" s="59"/>
      <c r="AQ9" s="59"/>
      <c r="AR9" s="59"/>
      <c r="AS9" s="59"/>
      <c r="AT9" s="59" t="s">
        <v>18</v>
      </c>
      <c r="AU9" s="59"/>
      <c r="AV9" s="59"/>
      <c r="AW9" s="59"/>
      <c r="AX9" s="59"/>
      <c r="AY9" s="59"/>
      <c r="AZ9" s="59"/>
      <c r="BA9" s="59"/>
      <c r="BB9" s="59" t="s">
        <v>19</v>
      </c>
      <c r="BC9" s="59"/>
      <c r="BD9" s="59"/>
      <c r="BE9" s="59"/>
      <c r="BF9" s="59"/>
      <c r="BG9" s="59"/>
      <c r="BH9" s="59"/>
      <c r="BI9" s="59"/>
      <c r="BJ9" s="3"/>
      <c r="BK9" s="3"/>
      <c r="BL9" s="60" t="s">
        <v>20</v>
      </c>
      <c r="BM9" s="61"/>
      <c r="BN9" s="51" t="s">
        <v>21</v>
      </c>
      <c r="BO9" s="51"/>
      <c r="BP9" s="51"/>
      <c r="BQ9" s="51"/>
      <c r="BR9" s="51"/>
      <c r="BS9" s="51"/>
      <c r="BT9" s="51"/>
      <c r="BU9" s="51"/>
      <c r="BV9" s="51"/>
      <c r="BW9" s="51"/>
      <c r="BX9" s="51"/>
      <c r="BY9" s="52"/>
    </row>
    <row r="10" spans="1:78" ht="18.75" customHeight="1" x14ac:dyDescent="0.2">
      <c r="A10" s="2"/>
      <c r="B10" s="53" t="str">
        <f>データ!N6</f>
        <v>-</v>
      </c>
      <c r="C10" s="53"/>
      <c r="D10" s="53"/>
      <c r="E10" s="53"/>
      <c r="F10" s="53"/>
      <c r="G10" s="53"/>
      <c r="H10" s="53"/>
      <c r="I10" s="53">
        <f>データ!O6</f>
        <v>71.81</v>
      </c>
      <c r="J10" s="53"/>
      <c r="K10" s="53"/>
      <c r="L10" s="53"/>
      <c r="M10" s="53"/>
      <c r="N10" s="53"/>
      <c r="O10" s="53"/>
      <c r="P10" s="53">
        <f>データ!P6</f>
        <v>79.05</v>
      </c>
      <c r="Q10" s="53"/>
      <c r="R10" s="53"/>
      <c r="S10" s="53"/>
      <c r="T10" s="53"/>
      <c r="U10" s="53"/>
      <c r="V10" s="53"/>
      <c r="W10" s="53">
        <f>データ!Q6</f>
        <v>85.53</v>
      </c>
      <c r="X10" s="53"/>
      <c r="Y10" s="53"/>
      <c r="Z10" s="53"/>
      <c r="AA10" s="53"/>
      <c r="AB10" s="53"/>
      <c r="AC10" s="53"/>
      <c r="AD10" s="54">
        <f>データ!R6</f>
        <v>2921</v>
      </c>
      <c r="AE10" s="54"/>
      <c r="AF10" s="54"/>
      <c r="AG10" s="54"/>
      <c r="AH10" s="54"/>
      <c r="AI10" s="54"/>
      <c r="AJ10" s="54"/>
      <c r="AK10" s="2"/>
      <c r="AL10" s="54">
        <f>データ!V6</f>
        <v>40047</v>
      </c>
      <c r="AM10" s="54"/>
      <c r="AN10" s="54"/>
      <c r="AO10" s="54"/>
      <c r="AP10" s="54"/>
      <c r="AQ10" s="54"/>
      <c r="AR10" s="54"/>
      <c r="AS10" s="54"/>
      <c r="AT10" s="53">
        <f>データ!W6</f>
        <v>9.75</v>
      </c>
      <c r="AU10" s="53"/>
      <c r="AV10" s="53"/>
      <c r="AW10" s="53"/>
      <c r="AX10" s="53"/>
      <c r="AY10" s="53"/>
      <c r="AZ10" s="53"/>
      <c r="BA10" s="53"/>
      <c r="BB10" s="53">
        <f>データ!X6</f>
        <v>4107.38</v>
      </c>
      <c r="BC10" s="53"/>
      <c r="BD10" s="53"/>
      <c r="BE10" s="53"/>
      <c r="BF10" s="53"/>
      <c r="BG10" s="53"/>
      <c r="BH10" s="53"/>
      <c r="BI10" s="53"/>
      <c r="BJ10" s="2"/>
      <c r="BK10" s="2"/>
      <c r="BL10" s="55" t="s">
        <v>22</v>
      </c>
      <c r="BM10" s="56"/>
      <c r="BN10" s="44" t="s">
        <v>23</v>
      </c>
      <c r="BO10" s="44"/>
      <c r="BP10" s="44"/>
      <c r="BQ10" s="44"/>
      <c r="BR10" s="44"/>
      <c r="BS10" s="44"/>
      <c r="BT10" s="44"/>
      <c r="BU10" s="44"/>
      <c r="BV10" s="44"/>
      <c r="BW10" s="44"/>
      <c r="BX10" s="44"/>
      <c r="BY10" s="4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6" t="s">
        <v>24</v>
      </c>
      <c r="BM11" s="46"/>
      <c r="BN11" s="46"/>
      <c r="BO11" s="46"/>
      <c r="BP11" s="46"/>
      <c r="BQ11" s="46"/>
      <c r="BR11" s="46"/>
      <c r="BS11" s="46"/>
      <c r="BT11" s="46"/>
      <c r="BU11" s="46"/>
      <c r="BV11" s="46"/>
      <c r="BW11" s="46"/>
      <c r="BX11" s="46"/>
      <c r="BY11" s="46"/>
      <c r="BZ11" s="4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6"/>
      <c r="BM12" s="46"/>
      <c r="BN12" s="46"/>
      <c r="BO12" s="46"/>
      <c r="BP12" s="46"/>
      <c r="BQ12" s="46"/>
      <c r="BR12" s="46"/>
      <c r="BS12" s="46"/>
      <c r="BT12" s="46"/>
      <c r="BU12" s="46"/>
      <c r="BV12" s="46"/>
      <c r="BW12" s="46"/>
      <c r="BX12" s="46"/>
      <c r="BY12" s="46"/>
      <c r="BZ12" s="4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7"/>
      <c r="BM13" s="47"/>
      <c r="BN13" s="47"/>
      <c r="BO13" s="47"/>
      <c r="BP13" s="47"/>
      <c r="BQ13" s="47"/>
      <c r="BR13" s="47"/>
      <c r="BS13" s="47"/>
      <c r="BT13" s="47"/>
      <c r="BU13" s="47"/>
      <c r="BV13" s="47"/>
      <c r="BW13" s="47"/>
      <c r="BX13" s="47"/>
      <c r="BY13" s="47"/>
      <c r="BZ13" s="47"/>
    </row>
    <row r="14" spans="1:78" ht="13.5" customHeight="1" x14ac:dyDescent="0.2">
      <c r="A14" s="2"/>
      <c r="B14" s="48" t="s">
        <v>25</v>
      </c>
      <c r="C14" s="49"/>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C14" s="49"/>
      <c r="BD14" s="49"/>
      <c r="BE14" s="49"/>
      <c r="BF14" s="49"/>
      <c r="BG14" s="49"/>
      <c r="BH14" s="49"/>
      <c r="BI14" s="49"/>
      <c r="BJ14" s="50"/>
      <c r="BK14" s="2"/>
      <c r="BL14" s="37" t="s">
        <v>26</v>
      </c>
      <c r="BM14" s="38"/>
      <c r="BN14" s="38"/>
      <c r="BO14" s="38"/>
      <c r="BP14" s="38"/>
      <c r="BQ14" s="38"/>
      <c r="BR14" s="38"/>
      <c r="BS14" s="38"/>
      <c r="BT14" s="38"/>
      <c r="BU14" s="38"/>
      <c r="BV14" s="38"/>
      <c r="BW14" s="38"/>
      <c r="BX14" s="38"/>
      <c r="BY14" s="38"/>
      <c r="BZ14" s="39"/>
    </row>
    <row r="15" spans="1:78" ht="13.5" customHeight="1" x14ac:dyDescent="0.2">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113</v>
      </c>
      <c r="BM16" s="29"/>
      <c r="BN16" s="29"/>
      <c r="BO16" s="29"/>
      <c r="BP16" s="29"/>
      <c r="BQ16" s="29"/>
      <c r="BR16" s="29"/>
      <c r="BS16" s="29"/>
      <c r="BT16" s="29"/>
      <c r="BU16" s="29"/>
      <c r="BV16" s="29"/>
      <c r="BW16" s="29"/>
      <c r="BX16" s="29"/>
      <c r="BY16" s="29"/>
      <c r="BZ16" s="30"/>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114</v>
      </c>
      <c r="BM47" s="29"/>
      <c r="BN47" s="29"/>
      <c r="BO47" s="29"/>
      <c r="BP47" s="29"/>
      <c r="BQ47" s="29"/>
      <c r="BR47" s="29"/>
      <c r="BS47" s="29"/>
      <c r="BT47" s="29"/>
      <c r="BU47" s="29"/>
      <c r="BV47" s="29"/>
      <c r="BW47" s="29"/>
      <c r="BX47" s="29"/>
      <c r="BY47" s="29"/>
      <c r="BZ47" s="30"/>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2">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2">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114</v>
      </c>
      <c r="BM66" s="29"/>
      <c r="BN66" s="29"/>
      <c r="BO66" s="29"/>
      <c r="BP66" s="29"/>
      <c r="BQ66" s="29"/>
      <c r="BR66" s="29"/>
      <c r="BS66" s="29"/>
      <c r="BT66" s="29"/>
      <c r="BU66" s="29"/>
      <c r="BV66" s="29"/>
      <c r="BW66" s="29"/>
      <c r="BX66" s="29"/>
      <c r="BY66" s="29"/>
      <c r="BZ66" s="30"/>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2">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GBbK1LSU4jpAu8PXkissAg2ey06Xt23mI6u95TQVogXUNasO04vyCDfLPWufMfsmpCDoI8407bU09+OVrAf/ng==" saltValue="54gDWAMI8qw2WX0SghE62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2">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2023</v>
      </c>
      <c r="C6" s="19">
        <f t="shared" ref="C6:X6" si="3">C7</f>
        <v>252107</v>
      </c>
      <c r="D6" s="19">
        <f t="shared" si="3"/>
        <v>46</v>
      </c>
      <c r="E6" s="19">
        <f t="shared" si="3"/>
        <v>17</v>
      </c>
      <c r="F6" s="19">
        <f t="shared" si="3"/>
        <v>1</v>
      </c>
      <c r="G6" s="19">
        <f t="shared" si="3"/>
        <v>0</v>
      </c>
      <c r="H6" s="19" t="str">
        <f t="shared" si="3"/>
        <v>滋賀県　野洲市</v>
      </c>
      <c r="I6" s="19" t="str">
        <f t="shared" si="3"/>
        <v>法適用</v>
      </c>
      <c r="J6" s="19" t="str">
        <f t="shared" si="3"/>
        <v>下水道事業</v>
      </c>
      <c r="K6" s="19" t="str">
        <f t="shared" si="3"/>
        <v>公共下水道</v>
      </c>
      <c r="L6" s="19" t="str">
        <f t="shared" si="3"/>
        <v>Bd1</v>
      </c>
      <c r="M6" s="19" t="str">
        <f t="shared" si="3"/>
        <v>非設置</v>
      </c>
      <c r="N6" s="20" t="str">
        <f t="shared" si="3"/>
        <v>-</v>
      </c>
      <c r="O6" s="20">
        <f t="shared" si="3"/>
        <v>71.81</v>
      </c>
      <c r="P6" s="20">
        <f t="shared" si="3"/>
        <v>79.05</v>
      </c>
      <c r="Q6" s="20">
        <f t="shared" si="3"/>
        <v>85.53</v>
      </c>
      <c r="R6" s="20">
        <f t="shared" si="3"/>
        <v>2921</v>
      </c>
      <c r="S6" s="20">
        <f t="shared" si="3"/>
        <v>50711</v>
      </c>
      <c r="T6" s="20">
        <f t="shared" si="3"/>
        <v>80.150000000000006</v>
      </c>
      <c r="U6" s="20">
        <f t="shared" si="3"/>
        <v>632.70000000000005</v>
      </c>
      <c r="V6" s="20">
        <f t="shared" si="3"/>
        <v>40047</v>
      </c>
      <c r="W6" s="20">
        <f t="shared" si="3"/>
        <v>9.75</v>
      </c>
      <c r="X6" s="20">
        <f t="shared" si="3"/>
        <v>4107.38</v>
      </c>
      <c r="Y6" s="21">
        <f>IF(Y7="",NA(),Y7)</f>
        <v>108.11</v>
      </c>
      <c r="Z6" s="21">
        <f t="shared" ref="Z6:AH6" si="4">IF(Z7="",NA(),Z7)</f>
        <v>113.95</v>
      </c>
      <c r="AA6" s="21">
        <f t="shared" si="4"/>
        <v>115.74</v>
      </c>
      <c r="AB6" s="21">
        <f t="shared" si="4"/>
        <v>114.09</v>
      </c>
      <c r="AC6" s="21">
        <f t="shared" si="4"/>
        <v>112.54</v>
      </c>
      <c r="AD6" s="21">
        <f t="shared" si="4"/>
        <v>106.99</v>
      </c>
      <c r="AE6" s="21">
        <f t="shared" si="4"/>
        <v>107.85</v>
      </c>
      <c r="AF6" s="21">
        <f t="shared" si="4"/>
        <v>108.04</v>
      </c>
      <c r="AG6" s="21">
        <f t="shared" si="4"/>
        <v>107.49</v>
      </c>
      <c r="AH6" s="21">
        <f t="shared" si="4"/>
        <v>107.64</v>
      </c>
      <c r="AI6" s="20" t="str">
        <f>IF(AI7="","",IF(AI7="-","【-】","【"&amp;SUBSTITUTE(TEXT(AI7,"#,##0.00"),"-","△")&amp;"】"))</f>
        <v>【105.91】</v>
      </c>
      <c r="AJ6" s="20">
        <f>IF(AJ7="",NA(),AJ7)</f>
        <v>0</v>
      </c>
      <c r="AK6" s="20">
        <f t="shared" ref="AK6:AS6" si="5">IF(AK7="",NA(),AK7)</f>
        <v>0</v>
      </c>
      <c r="AL6" s="20">
        <f t="shared" si="5"/>
        <v>0</v>
      </c>
      <c r="AM6" s="20">
        <f t="shared" si="5"/>
        <v>0</v>
      </c>
      <c r="AN6" s="20">
        <f t="shared" si="5"/>
        <v>0</v>
      </c>
      <c r="AO6" s="21">
        <f t="shared" si="5"/>
        <v>7.42</v>
      </c>
      <c r="AP6" s="21">
        <f t="shared" si="5"/>
        <v>4.72</v>
      </c>
      <c r="AQ6" s="21">
        <f t="shared" si="5"/>
        <v>4.49</v>
      </c>
      <c r="AR6" s="21">
        <f t="shared" si="5"/>
        <v>5.41</v>
      </c>
      <c r="AS6" s="21">
        <f t="shared" si="5"/>
        <v>5.61</v>
      </c>
      <c r="AT6" s="20" t="str">
        <f>IF(AT7="","",IF(AT7="-","【-】","【"&amp;SUBSTITUTE(TEXT(AT7,"#,##0.00"),"-","△")&amp;"】"))</f>
        <v>【3.03】</v>
      </c>
      <c r="AU6" s="21">
        <f>IF(AU7="",NA(),AU7)</f>
        <v>94.46</v>
      </c>
      <c r="AV6" s="21">
        <f t="shared" ref="AV6:BD6" si="6">IF(AV7="",NA(),AV7)</f>
        <v>106.55</v>
      </c>
      <c r="AW6" s="21">
        <f t="shared" si="6"/>
        <v>127.22</v>
      </c>
      <c r="AX6" s="21">
        <f t="shared" si="6"/>
        <v>152.88999999999999</v>
      </c>
      <c r="AY6" s="21">
        <f t="shared" si="6"/>
        <v>161.78</v>
      </c>
      <c r="AZ6" s="21">
        <f t="shared" si="6"/>
        <v>68.180000000000007</v>
      </c>
      <c r="BA6" s="21">
        <f t="shared" si="6"/>
        <v>67.930000000000007</v>
      </c>
      <c r="BB6" s="21">
        <f t="shared" si="6"/>
        <v>68.53</v>
      </c>
      <c r="BC6" s="21">
        <f t="shared" si="6"/>
        <v>69.180000000000007</v>
      </c>
      <c r="BD6" s="21">
        <f t="shared" si="6"/>
        <v>76.319999999999993</v>
      </c>
      <c r="BE6" s="20" t="str">
        <f>IF(BE7="","",IF(BE7="-","【-】","【"&amp;SUBSTITUTE(TEXT(BE7,"#,##0.00"),"-","△")&amp;"】"))</f>
        <v>【78.43】</v>
      </c>
      <c r="BF6" s="21">
        <f>IF(BF7="",NA(),BF7)</f>
        <v>194.93</v>
      </c>
      <c r="BG6" s="21">
        <f t="shared" ref="BG6:BO6" si="7">IF(BG7="",NA(),BG7)</f>
        <v>207.33</v>
      </c>
      <c r="BH6" s="21">
        <f t="shared" si="7"/>
        <v>193.56</v>
      </c>
      <c r="BI6" s="21">
        <f t="shared" si="7"/>
        <v>187.56</v>
      </c>
      <c r="BJ6" s="21">
        <f t="shared" si="7"/>
        <v>187.75</v>
      </c>
      <c r="BK6" s="21">
        <f t="shared" si="7"/>
        <v>847.44</v>
      </c>
      <c r="BL6" s="21">
        <f t="shared" si="7"/>
        <v>857.88</v>
      </c>
      <c r="BM6" s="21">
        <f t="shared" si="7"/>
        <v>825.1</v>
      </c>
      <c r="BN6" s="21">
        <f t="shared" si="7"/>
        <v>789.87</v>
      </c>
      <c r="BO6" s="21">
        <f t="shared" si="7"/>
        <v>749.43</v>
      </c>
      <c r="BP6" s="20" t="str">
        <f>IF(BP7="","",IF(BP7="-","【-】","【"&amp;SUBSTITUTE(TEXT(BP7,"#,##0.00"),"-","△")&amp;"】"))</f>
        <v>【630.82】</v>
      </c>
      <c r="BQ6" s="21">
        <f>IF(BQ7="",NA(),BQ7)</f>
        <v>102.27</v>
      </c>
      <c r="BR6" s="21">
        <f t="shared" ref="BR6:BZ6" si="8">IF(BR7="",NA(),BR7)</f>
        <v>103.75</v>
      </c>
      <c r="BS6" s="21">
        <f t="shared" si="8"/>
        <v>110.34</v>
      </c>
      <c r="BT6" s="21">
        <f t="shared" si="8"/>
        <v>107.09</v>
      </c>
      <c r="BU6" s="21">
        <f t="shared" si="8"/>
        <v>104.93</v>
      </c>
      <c r="BV6" s="21">
        <f t="shared" si="8"/>
        <v>94.69</v>
      </c>
      <c r="BW6" s="21">
        <f t="shared" si="8"/>
        <v>94.97</v>
      </c>
      <c r="BX6" s="21">
        <f t="shared" si="8"/>
        <v>97.07</v>
      </c>
      <c r="BY6" s="21">
        <f t="shared" si="8"/>
        <v>98.06</v>
      </c>
      <c r="BZ6" s="21">
        <f t="shared" si="8"/>
        <v>98.46</v>
      </c>
      <c r="CA6" s="20" t="str">
        <f>IF(CA7="","",IF(CA7="-","【-】","【"&amp;SUBSTITUTE(TEXT(CA7,"#,##0.00"),"-","△")&amp;"】"))</f>
        <v>【97.81】</v>
      </c>
      <c r="CB6" s="21">
        <f>IF(CB7="",NA(),CB7)</f>
        <v>161.69999999999999</v>
      </c>
      <c r="CC6" s="21">
        <f t="shared" ref="CC6:CK6" si="9">IF(CC7="",NA(),CC7)</f>
        <v>157.63</v>
      </c>
      <c r="CD6" s="21">
        <f t="shared" si="9"/>
        <v>151.19999999999999</v>
      </c>
      <c r="CE6" s="21">
        <f t="shared" si="9"/>
        <v>153.82</v>
      </c>
      <c r="CF6" s="21">
        <f t="shared" si="9"/>
        <v>156.63</v>
      </c>
      <c r="CG6" s="21">
        <f t="shared" si="9"/>
        <v>159.78</v>
      </c>
      <c r="CH6" s="21">
        <f t="shared" si="9"/>
        <v>159.49</v>
      </c>
      <c r="CI6" s="21">
        <f t="shared" si="9"/>
        <v>157.81</v>
      </c>
      <c r="CJ6" s="21">
        <f t="shared" si="9"/>
        <v>157.37</v>
      </c>
      <c r="CK6" s="21">
        <f t="shared" si="9"/>
        <v>157.44999999999999</v>
      </c>
      <c r="CL6" s="20" t="str">
        <f>IF(CL7="","",IF(CL7="-","【-】","【"&amp;SUBSTITUTE(TEXT(CL7,"#,##0.00"),"-","△")&amp;"】"))</f>
        <v>【138.75】</v>
      </c>
      <c r="CM6" s="21" t="str">
        <f>IF(CM7="",NA(),CM7)</f>
        <v>-</v>
      </c>
      <c r="CN6" s="21" t="str">
        <f t="shared" ref="CN6:CV6" si="10">IF(CN7="",NA(),CN7)</f>
        <v>-</v>
      </c>
      <c r="CO6" s="21" t="str">
        <f t="shared" si="10"/>
        <v>-</v>
      </c>
      <c r="CP6" s="21" t="str">
        <f t="shared" si="10"/>
        <v>-</v>
      </c>
      <c r="CQ6" s="21" t="str">
        <f t="shared" si="10"/>
        <v>-</v>
      </c>
      <c r="CR6" s="21">
        <f t="shared" si="10"/>
        <v>68.31</v>
      </c>
      <c r="CS6" s="21">
        <f t="shared" si="10"/>
        <v>65.28</v>
      </c>
      <c r="CT6" s="21">
        <f t="shared" si="10"/>
        <v>64.92</v>
      </c>
      <c r="CU6" s="21">
        <f t="shared" si="10"/>
        <v>64.14</v>
      </c>
      <c r="CV6" s="21">
        <f t="shared" si="10"/>
        <v>63.71</v>
      </c>
      <c r="CW6" s="20" t="str">
        <f>IF(CW7="","",IF(CW7="-","【-】","【"&amp;SUBSTITUTE(TEXT(CW7,"#,##0.00"),"-","△")&amp;"】"))</f>
        <v>【58.94】</v>
      </c>
      <c r="CX6" s="21">
        <f>IF(CX7="",NA(),CX7)</f>
        <v>99.22</v>
      </c>
      <c r="CY6" s="21">
        <f t="shared" ref="CY6:DG6" si="11">IF(CY7="",NA(),CY7)</f>
        <v>99.03</v>
      </c>
      <c r="CZ6" s="21">
        <f t="shared" si="11"/>
        <v>99.03</v>
      </c>
      <c r="DA6" s="21">
        <f t="shared" si="11"/>
        <v>99.03</v>
      </c>
      <c r="DB6" s="21">
        <f t="shared" si="11"/>
        <v>99.03</v>
      </c>
      <c r="DC6" s="21">
        <f t="shared" si="11"/>
        <v>92.62</v>
      </c>
      <c r="DD6" s="21">
        <f t="shared" si="11"/>
        <v>92.72</v>
      </c>
      <c r="DE6" s="21">
        <f t="shared" si="11"/>
        <v>92.88</v>
      </c>
      <c r="DF6" s="21">
        <f t="shared" si="11"/>
        <v>92.9</v>
      </c>
      <c r="DG6" s="21">
        <f t="shared" si="11"/>
        <v>92.89</v>
      </c>
      <c r="DH6" s="20" t="str">
        <f>IF(DH7="","",IF(DH7="-","【-】","【"&amp;SUBSTITUTE(TEXT(DH7,"#,##0.00"),"-","△")&amp;"】"))</f>
        <v>【95.91】</v>
      </c>
      <c r="DI6" s="21">
        <f>IF(DI7="",NA(),DI7)</f>
        <v>10.08</v>
      </c>
      <c r="DJ6" s="21">
        <f t="shared" ref="DJ6:DR6" si="12">IF(DJ7="",NA(),DJ7)</f>
        <v>13.44</v>
      </c>
      <c r="DK6" s="21">
        <f t="shared" si="12"/>
        <v>16.77</v>
      </c>
      <c r="DL6" s="21">
        <f t="shared" si="12"/>
        <v>20.07</v>
      </c>
      <c r="DM6" s="21">
        <f t="shared" si="12"/>
        <v>23.36</v>
      </c>
      <c r="DN6" s="21">
        <f t="shared" si="12"/>
        <v>26.36</v>
      </c>
      <c r="DO6" s="21">
        <f t="shared" si="12"/>
        <v>23.79</v>
      </c>
      <c r="DP6" s="21">
        <f t="shared" si="12"/>
        <v>25.66</v>
      </c>
      <c r="DQ6" s="21">
        <f t="shared" si="12"/>
        <v>27.46</v>
      </c>
      <c r="DR6" s="21">
        <f t="shared" si="12"/>
        <v>29.93</v>
      </c>
      <c r="DS6" s="20" t="str">
        <f>IF(DS7="","",IF(DS7="-","【-】","【"&amp;SUBSTITUTE(TEXT(DS7,"#,##0.00"),"-","△")&amp;"】"))</f>
        <v>【41.09】</v>
      </c>
      <c r="DT6" s="20">
        <f>IF(DT7="",NA(),DT7)</f>
        <v>0</v>
      </c>
      <c r="DU6" s="20">
        <f t="shared" ref="DU6:EC6" si="13">IF(DU7="",NA(),DU7)</f>
        <v>0</v>
      </c>
      <c r="DV6" s="20">
        <f t="shared" si="13"/>
        <v>0</v>
      </c>
      <c r="DW6" s="20">
        <f t="shared" si="13"/>
        <v>0</v>
      </c>
      <c r="DX6" s="20">
        <f t="shared" si="13"/>
        <v>0</v>
      </c>
      <c r="DY6" s="21">
        <f t="shared" si="13"/>
        <v>1.43</v>
      </c>
      <c r="DZ6" s="21">
        <f t="shared" si="13"/>
        <v>1.22</v>
      </c>
      <c r="EA6" s="21">
        <f t="shared" si="13"/>
        <v>1.61</v>
      </c>
      <c r="EB6" s="21">
        <f t="shared" si="13"/>
        <v>2.08</v>
      </c>
      <c r="EC6" s="21">
        <f t="shared" si="13"/>
        <v>2.74</v>
      </c>
      <c r="ED6" s="20" t="str">
        <f>IF(ED7="","",IF(ED7="-","【-】","【"&amp;SUBSTITUTE(TEXT(ED7,"#,##0.00"),"-","△")&amp;"】"))</f>
        <v>【8.68】</v>
      </c>
      <c r="EE6" s="20">
        <f>IF(EE7="",NA(),EE7)</f>
        <v>0</v>
      </c>
      <c r="EF6" s="20">
        <f t="shared" ref="EF6:EN6" si="14">IF(EF7="",NA(),EF7)</f>
        <v>0</v>
      </c>
      <c r="EG6" s="20">
        <f t="shared" si="14"/>
        <v>0</v>
      </c>
      <c r="EH6" s="20">
        <f t="shared" si="14"/>
        <v>0</v>
      </c>
      <c r="EI6" s="20">
        <f t="shared" si="14"/>
        <v>0</v>
      </c>
      <c r="EJ6" s="21">
        <f t="shared" si="14"/>
        <v>0.09</v>
      </c>
      <c r="EK6" s="21">
        <f t="shared" si="14"/>
        <v>0.09</v>
      </c>
      <c r="EL6" s="21">
        <f t="shared" si="14"/>
        <v>0.17</v>
      </c>
      <c r="EM6" s="21">
        <f t="shared" si="14"/>
        <v>0.13</v>
      </c>
      <c r="EN6" s="21">
        <f t="shared" si="14"/>
        <v>0.06</v>
      </c>
      <c r="EO6" s="20" t="str">
        <f>IF(EO7="","",IF(EO7="-","【-】","【"&amp;SUBSTITUTE(TEXT(EO7,"#,##0.00"),"-","△")&amp;"】"))</f>
        <v>【0.22】</v>
      </c>
    </row>
    <row r="7" spans="1:148" s="22" customFormat="1" x14ac:dyDescent="0.2">
      <c r="A7" s="14"/>
      <c r="B7" s="23">
        <v>2023</v>
      </c>
      <c r="C7" s="23">
        <v>252107</v>
      </c>
      <c r="D7" s="23">
        <v>46</v>
      </c>
      <c r="E7" s="23">
        <v>17</v>
      </c>
      <c r="F7" s="23">
        <v>1</v>
      </c>
      <c r="G7" s="23">
        <v>0</v>
      </c>
      <c r="H7" s="23" t="s">
        <v>96</v>
      </c>
      <c r="I7" s="23" t="s">
        <v>97</v>
      </c>
      <c r="J7" s="23" t="s">
        <v>98</v>
      </c>
      <c r="K7" s="23" t="s">
        <v>99</v>
      </c>
      <c r="L7" s="23" t="s">
        <v>100</v>
      </c>
      <c r="M7" s="23" t="s">
        <v>101</v>
      </c>
      <c r="N7" s="24" t="s">
        <v>102</v>
      </c>
      <c r="O7" s="24">
        <v>71.81</v>
      </c>
      <c r="P7" s="24">
        <v>79.05</v>
      </c>
      <c r="Q7" s="24">
        <v>85.53</v>
      </c>
      <c r="R7" s="24">
        <v>2921</v>
      </c>
      <c r="S7" s="24">
        <v>50711</v>
      </c>
      <c r="T7" s="24">
        <v>80.150000000000006</v>
      </c>
      <c r="U7" s="24">
        <v>632.70000000000005</v>
      </c>
      <c r="V7" s="24">
        <v>40047</v>
      </c>
      <c r="W7" s="24">
        <v>9.75</v>
      </c>
      <c r="X7" s="24">
        <v>4107.38</v>
      </c>
      <c r="Y7" s="24">
        <v>108.11</v>
      </c>
      <c r="Z7" s="24">
        <v>113.95</v>
      </c>
      <c r="AA7" s="24">
        <v>115.74</v>
      </c>
      <c r="AB7" s="24">
        <v>114.09</v>
      </c>
      <c r="AC7" s="24">
        <v>112.54</v>
      </c>
      <c r="AD7" s="24">
        <v>106.99</v>
      </c>
      <c r="AE7" s="24">
        <v>107.85</v>
      </c>
      <c r="AF7" s="24">
        <v>108.04</v>
      </c>
      <c r="AG7" s="24">
        <v>107.49</v>
      </c>
      <c r="AH7" s="24">
        <v>107.64</v>
      </c>
      <c r="AI7" s="24">
        <v>105.91</v>
      </c>
      <c r="AJ7" s="24">
        <v>0</v>
      </c>
      <c r="AK7" s="24">
        <v>0</v>
      </c>
      <c r="AL7" s="24">
        <v>0</v>
      </c>
      <c r="AM7" s="24">
        <v>0</v>
      </c>
      <c r="AN7" s="24">
        <v>0</v>
      </c>
      <c r="AO7" s="24">
        <v>7.42</v>
      </c>
      <c r="AP7" s="24">
        <v>4.72</v>
      </c>
      <c r="AQ7" s="24">
        <v>4.49</v>
      </c>
      <c r="AR7" s="24">
        <v>5.41</v>
      </c>
      <c r="AS7" s="24">
        <v>5.61</v>
      </c>
      <c r="AT7" s="24">
        <v>3.03</v>
      </c>
      <c r="AU7" s="24">
        <v>94.46</v>
      </c>
      <c r="AV7" s="24">
        <v>106.55</v>
      </c>
      <c r="AW7" s="24">
        <v>127.22</v>
      </c>
      <c r="AX7" s="24">
        <v>152.88999999999999</v>
      </c>
      <c r="AY7" s="24">
        <v>161.78</v>
      </c>
      <c r="AZ7" s="24">
        <v>68.180000000000007</v>
      </c>
      <c r="BA7" s="24">
        <v>67.930000000000007</v>
      </c>
      <c r="BB7" s="24">
        <v>68.53</v>
      </c>
      <c r="BC7" s="24">
        <v>69.180000000000007</v>
      </c>
      <c r="BD7" s="24">
        <v>76.319999999999993</v>
      </c>
      <c r="BE7" s="24">
        <v>78.430000000000007</v>
      </c>
      <c r="BF7" s="24">
        <v>194.93</v>
      </c>
      <c r="BG7" s="24">
        <v>207.33</v>
      </c>
      <c r="BH7" s="24">
        <v>193.56</v>
      </c>
      <c r="BI7" s="24">
        <v>187.56</v>
      </c>
      <c r="BJ7" s="24">
        <v>187.75</v>
      </c>
      <c r="BK7" s="24">
        <v>847.44</v>
      </c>
      <c r="BL7" s="24">
        <v>857.88</v>
      </c>
      <c r="BM7" s="24">
        <v>825.1</v>
      </c>
      <c r="BN7" s="24">
        <v>789.87</v>
      </c>
      <c r="BO7" s="24">
        <v>749.43</v>
      </c>
      <c r="BP7" s="24">
        <v>630.82000000000005</v>
      </c>
      <c r="BQ7" s="24">
        <v>102.27</v>
      </c>
      <c r="BR7" s="24">
        <v>103.75</v>
      </c>
      <c r="BS7" s="24">
        <v>110.34</v>
      </c>
      <c r="BT7" s="24">
        <v>107.09</v>
      </c>
      <c r="BU7" s="24">
        <v>104.93</v>
      </c>
      <c r="BV7" s="24">
        <v>94.69</v>
      </c>
      <c r="BW7" s="24">
        <v>94.97</v>
      </c>
      <c r="BX7" s="24">
        <v>97.07</v>
      </c>
      <c r="BY7" s="24">
        <v>98.06</v>
      </c>
      <c r="BZ7" s="24">
        <v>98.46</v>
      </c>
      <c r="CA7" s="24">
        <v>97.81</v>
      </c>
      <c r="CB7" s="24">
        <v>161.69999999999999</v>
      </c>
      <c r="CC7" s="24">
        <v>157.63</v>
      </c>
      <c r="CD7" s="24">
        <v>151.19999999999999</v>
      </c>
      <c r="CE7" s="24">
        <v>153.82</v>
      </c>
      <c r="CF7" s="24">
        <v>156.63</v>
      </c>
      <c r="CG7" s="24">
        <v>159.78</v>
      </c>
      <c r="CH7" s="24">
        <v>159.49</v>
      </c>
      <c r="CI7" s="24">
        <v>157.81</v>
      </c>
      <c r="CJ7" s="24">
        <v>157.37</v>
      </c>
      <c r="CK7" s="24">
        <v>157.44999999999999</v>
      </c>
      <c r="CL7" s="24">
        <v>138.75</v>
      </c>
      <c r="CM7" s="24" t="s">
        <v>102</v>
      </c>
      <c r="CN7" s="24" t="s">
        <v>102</v>
      </c>
      <c r="CO7" s="24" t="s">
        <v>102</v>
      </c>
      <c r="CP7" s="24" t="s">
        <v>102</v>
      </c>
      <c r="CQ7" s="24" t="s">
        <v>102</v>
      </c>
      <c r="CR7" s="24">
        <v>68.31</v>
      </c>
      <c r="CS7" s="24">
        <v>65.28</v>
      </c>
      <c r="CT7" s="24">
        <v>64.92</v>
      </c>
      <c r="CU7" s="24">
        <v>64.14</v>
      </c>
      <c r="CV7" s="24">
        <v>63.71</v>
      </c>
      <c r="CW7" s="24">
        <v>58.94</v>
      </c>
      <c r="CX7" s="24">
        <v>99.22</v>
      </c>
      <c r="CY7" s="24">
        <v>99.03</v>
      </c>
      <c r="CZ7" s="24">
        <v>99.03</v>
      </c>
      <c r="DA7" s="24">
        <v>99.03</v>
      </c>
      <c r="DB7" s="24">
        <v>99.03</v>
      </c>
      <c r="DC7" s="24">
        <v>92.62</v>
      </c>
      <c r="DD7" s="24">
        <v>92.72</v>
      </c>
      <c r="DE7" s="24">
        <v>92.88</v>
      </c>
      <c r="DF7" s="24">
        <v>92.9</v>
      </c>
      <c r="DG7" s="24">
        <v>92.89</v>
      </c>
      <c r="DH7" s="24">
        <v>95.91</v>
      </c>
      <c r="DI7" s="24">
        <v>10.08</v>
      </c>
      <c r="DJ7" s="24">
        <v>13.44</v>
      </c>
      <c r="DK7" s="24">
        <v>16.77</v>
      </c>
      <c r="DL7" s="24">
        <v>20.07</v>
      </c>
      <c r="DM7" s="24">
        <v>23.36</v>
      </c>
      <c r="DN7" s="24">
        <v>26.36</v>
      </c>
      <c r="DO7" s="24">
        <v>23.79</v>
      </c>
      <c r="DP7" s="24">
        <v>25.66</v>
      </c>
      <c r="DQ7" s="24">
        <v>27.46</v>
      </c>
      <c r="DR7" s="24">
        <v>29.93</v>
      </c>
      <c r="DS7" s="24">
        <v>41.09</v>
      </c>
      <c r="DT7" s="24">
        <v>0</v>
      </c>
      <c r="DU7" s="24">
        <v>0</v>
      </c>
      <c r="DV7" s="24">
        <v>0</v>
      </c>
      <c r="DW7" s="24">
        <v>0</v>
      </c>
      <c r="DX7" s="24">
        <v>0</v>
      </c>
      <c r="DY7" s="24">
        <v>1.43</v>
      </c>
      <c r="DZ7" s="24">
        <v>1.22</v>
      </c>
      <c r="EA7" s="24">
        <v>1.61</v>
      </c>
      <c r="EB7" s="24">
        <v>2.08</v>
      </c>
      <c r="EC7" s="24">
        <v>2.74</v>
      </c>
      <c r="ED7" s="24">
        <v>8.68</v>
      </c>
      <c r="EE7" s="24">
        <v>0</v>
      </c>
      <c r="EF7" s="24">
        <v>0</v>
      </c>
      <c r="EG7" s="24">
        <v>0</v>
      </c>
      <c r="EH7" s="24">
        <v>0</v>
      </c>
      <c r="EI7" s="24">
        <v>0</v>
      </c>
      <c r="EJ7" s="24">
        <v>0.09</v>
      </c>
      <c r="EK7" s="24">
        <v>0.09</v>
      </c>
      <c r="EL7" s="24">
        <v>0.17</v>
      </c>
      <c r="EM7" s="24">
        <v>0.13</v>
      </c>
      <c r="EN7" s="24">
        <v>0.06</v>
      </c>
      <c r="EO7" s="24">
        <v>0.22</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
      <c r="B11">
        <v>22</v>
      </c>
      <c r="C11">
        <v>21</v>
      </c>
      <c r="D11">
        <v>20</v>
      </c>
      <c r="E11">
        <v>19</v>
      </c>
      <c r="F11">
        <v>18</v>
      </c>
      <c r="G11" t="s">
        <v>108</v>
      </c>
    </row>
    <row r="12" spans="1:148" x14ac:dyDescent="0.2">
      <c r="B12">
        <v>1</v>
      </c>
      <c r="C12">
        <v>1</v>
      </c>
      <c r="D12">
        <v>2</v>
      </c>
      <c r="E12">
        <v>3</v>
      </c>
      <c r="F12">
        <v>4</v>
      </c>
      <c r="G12" t="s">
        <v>109</v>
      </c>
    </row>
    <row r="13" spans="1:148" x14ac:dyDescent="0.2">
      <c r="B13" t="s">
        <v>110</v>
      </c>
      <c r="C13" t="s">
        <v>111</v>
      </c>
      <c r="D13" t="s">
        <v>111</v>
      </c>
      <c r="E13" t="s">
        <v>110</v>
      </c>
      <c r="F13" t="s">
        <v>110</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上下水道課</cp:lastModifiedBy>
  <dcterms:created xsi:type="dcterms:W3CDTF">2025-01-24T07:03:40Z</dcterms:created>
  <dcterms:modified xsi:type="dcterms:W3CDTF">2025-01-30T06:13:54Z</dcterms:modified>
  <cp:category/>
</cp:coreProperties>
</file>