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J10" i="4" s="1"/>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AQ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<sst xmlns="http://schemas.openxmlformats.org/spreadsheetml/2006/main" count="220" uniqueCount="107">
  <si>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</si>
  <si>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</si>
  <si>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</si>
  <si>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</si>
  <si>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</si>
  <si>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</si>
  <si>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</si>
  <si>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</si>
  <si>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</si>
  <si>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</si>
  <si>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</si>
  <si>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</si>
  <si>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</si>
  <si>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</si>
  <si>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</si>
  <si>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</si>
  <si>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</si>
  <si>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</si>
  <si>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</si>
  <si>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</si>
  <si>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</si>
  <si>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</si>
  <si>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</si>
  <si>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</si>
  <si>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</si>
  <si>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</si>
  <si>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</si>
  <si>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</si>
  <si>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</si>
  <si>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</si>
  <si>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</si>
  <si>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</si>
  <si>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</si>
  <si>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</si>
  <si>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</si>
  <si>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</si>
  <si>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</si>
  <si>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</si>
  <si>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</si>
  <si>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</si>
  <si>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</si>
  <si>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</si>
  <si>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</si>
  <si>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</si>
  <si>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</si>
  <si>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</si>
  <si>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</si>
  <si>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</si>
  <si>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</si>
  <si>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</si>
  <si>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</si>
  <si>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</si>
  <si>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</si>
  <si>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</si>
  <si>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</si>
  <si>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</si>
  <si>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</si>
  <si>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</si>
  <si>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</si>
  <si>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</si>
  <si>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</si>
  <si>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</si>
  <si>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</si>
  <si>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</si>
  <si>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</si>
  <si>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</si>
  <si>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</si>
  <si>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</si>
  <si>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</si>
  <si>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</si>
  <si>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</si>
  <si>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</si>
  <si>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</si>
  <si>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</si>
  <si>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</si>
  <si>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</si>
  <si>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</si>
  <si>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</si>
  <si>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</si>
  <si>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</si>
  <si>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</si>
  <si>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</si>
  <si>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</si>
  <si>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</si>
  <si>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</si>
  <si>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</si>
  <si>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</si>
  <si>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</si>
  <si>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</si>
  <si>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</si>
  <si>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</si>
  <si>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</si>
  <si>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</si>
  <si>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</si>
  <si>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</si>
  <si>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</si>
  <si>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</si>
  <si>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</si>
  <si>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</si>
  <si>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</si>
  <si>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</si>
  <si>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</si>
  <si>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</si>
  <si>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</si>
  <si>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・企業債残高対給水収益比率が高いので、企業債に頼らない経営が必要である。
・施設利用率が低いので、今後の施設のあり方、統廃合を含め検討する必要がある。
・有収率が低いので、区域ごとの漏水対策、老朽管更新が必要である。
</t>
    <rPh sb="14" eb="15">
      <t>タカ</t>
    </rPh>
    <rPh sb="23" eb="24">
      <t>タヨ</t>
    </rPh>
    <rPh sb="27" eb="29">
      <t>ケイエイ</t>
    </rPh>
    <rPh sb="59" eb="62">
      <t>トウハイゴウ</t>
    </rPh>
    <rPh sb="63" eb="64">
      <t>フク</t>
    </rPh>
    <rPh sb="65" eb="67">
      <t>ケントウ</t>
    </rPh>
    <rPh sb="81" eb="82">
      <t>ヒク</t>
    </rPh>
    <phoneticPr fontId="4"/>
  </si>
  <si>
    <t>①有形固定資産減価償却率
　各年度とも類似団体平均、全国平均とも低く、低位で推移しており、特に問題はない。
②管路経年化率
　各年度とも類似団体平均、全国平均とも低く、低位で推移しており、特に問題はない。
③管路更新率
　平均より低い。一度に更新時期がこないよう、更新計画をもつことが必要である。</t>
    <rPh sb="1" eb="3">
      <t>ユウケイ</t>
    </rPh>
    <rPh sb="3" eb="5">
      <t>コテイ</t>
    </rPh>
    <rPh sb="5" eb="7">
      <t>シサン</t>
    </rPh>
    <rPh sb="7" eb="9">
      <t>ゲンカ</t>
    </rPh>
    <rPh sb="9" eb="11">
      <t>ショウキャク</t>
    </rPh>
    <rPh sb="11" eb="12">
      <t>リツ</t>
    </rPh>
    <rPh sb="14" eb="17">
      <t>カクネンド</t>
    </rPh>
    <rPh sb="19" eb="21">
      <t>ルイジ</t>
    </rPh>
    <rPh sb="21" eb="23">
      <t>ダンタイ</t>
    </rPh>
    <rPh sb="23" eb="25">
      <t>ヘイキン</t>
    </rPh>
    <rPh sb="26" eb="28">
      <t>ゼンコク</t>
    </rPh>
    <rPh sb="28" eb="30">
      <t>ヘイキン</t>
    </rPh>
    <rPh sb="32" eb="33">
      <t>ヒク</t>
    </rPh>
    <rPh sb="35" eb="37">
      <t>テイイ</t>
    </rPh>
    <rPh sb="38" eb="40">
      <t>スイイ</t>
    </rPh>
    <rPh sb="45" eb="46">
      <t>トク</t>
    </rPh>
    <rPh sb="47" eb="49">
      <t>モンダイ</t>
    </rPh>
    <rPh sb="55" eb="56">
      <t>カン</t>
    </rPh>
    <rPh sb="56" eb="57">
      <t>ミチ</t>
    </rPh>
    <rPh sb="57" eb="59">
      <t>ケイネン</t>
    </rPh>
    <rPh sb="59" eb="60">
      <t>バ</t>
    </rPh>
    <rPh sb="60" eb="61">
      <t>リツ</t>
    </rPh>
    <rPh sb="104" eb="105">
      <t>カン</t>
    </rPh>
    <rPh sb="105" eb="106">
      <t>ミチ</t>
    </rPh>
    <rPh sb="106" eb="108">
      <t>コウシン</t>
    </rPh>
    <rPh sb="108" eb="109">
      <t>リツ</t>
    </rPh>
    <rPh sb="111" eb="113">
      <t>ヘイキン</t>
    </rPh>
    <rPh sb="115" eb="116">
      <t>ヒク</t>
    </rPh>
    <rPh sb="118" eb="120">
      <t>イチド</t>
    </rPh>
    <rPh sb="121" eb="123">
      <t>コウシン</t>
    </rPh>
    <rPh sb="123" eb="125">
      <t>ジキ</t>
    </rPh>
    <rPh sb="132" eb="134">
      <t>コウシン</t>
    </rPh>
    <rPh sb="134" eb="136">
      <t>ケイカク</t>
    </rPh>
    <rPh sb="142" eb="144">
      <t>ヒツヨウ</t>
    </rPh>
    <phoneticPr fontId="4"/>
  </si>
  <si>
    <t xml:space="preserve">①経常収支比率
　経常収益が経常費用を上回っていて特に問題はない。
②累積欠損金比率
　欠損はない。
③流動比率
　H26のみ低いが、この年度に大きな工事の未払があったためであり、特に問題はない。
④企業債残高対給水収益比率
　類似団体に比べ高くなっている。企業債残高の削減が必要である。
⑤料金回収率
　H25に長浜市水道事業の一部を経営統合したことにより全体が低くなった。区域ごとのコスト削減と原価に見合った料金収入が必要である。
⑥給水原価
　全体には平均より低くなっていて、良好である。ただし区域ごとの供給単価の見直しが必要である。
⑦施設利用率
　使用水量の減少により、平均より低くなっている。負荷率も含め、今後の施設のあり方を考える必要がある。
⑧有収率
　H25に長浜市水道事業の一部を経営統合したことにより全体が低くなった。区域ごとの漏水対策、老朽管更新が必要である。
</t>
    <rPh sb="1" eb="3">
      <t>ケイジョウ</t>
    </rPh>
    <rPh sb="3" eb="5">
      <t>シュウシ</t>
    </rPh>
    <rPh sb="5" eb="7">
      <t>ヒリツ</t>
    </rPh>
    <rPh sb="9" eb="11">
      <t>ケイジョウ</t>
    </rPh>
    <rPh sb="11" eb="13">
      <t>シュウエキ</t>
    </rPh>
    <rPh sb="14" eb="16">
      <t>ケイジョウ</t>
    </rPh>
    <rPh sb="16" eb="18">
      <t>ヒヨウ</t>
    </rPh>
    <rPh sb="19" eb="21">
      <t>ウワマワ</t>
    </rPh>
    <rPh sb="25" eb="26">
      <t>トク</t>
    </rPh>
    <rPh sb="27" eb="29">
      <t>モンダイ</t>
    </rPh>
    <rPh sb="35" eb="37">
      <t>ルイセキ</t>
    </rPh>
    <rPh sb="37" eb="39">
      <t>ケッソン</t>
    </rPh>
    <rPh sb="39" eb="40">
      <t>キン</t>
    </rPh>
    <rPh sb="40" eb="42">
      <t>ヒリツ</t>
    </rPh>
    <rPh sb="44" eb="46">
      <t>ケッソン</t>
    </rPh>
    <rPh sb="52" eb="54">
      <t>リュウドウ</t>
    </rPh>
    <rPh sb="54" eb="56">
      <t>ヒリツ</t>
    </rPh>
    <rPh sb="63" eb="64">
      <t>ヒク</t>
    </rPh>
    <rPh sb="69" eb="71">
      <t>ネンド</t>
    </rPh>
    <rPh sb="72" eb="73">
      <t>オオ</t>
    </rPh>
    <rPh sb="75" eb="77">
      <t>コウジ</t>
    </rPh>
    <rPh sb="78" eb="80">
      <t>ミバラ</t>
    </rPh>
    <rPh sb="90" eb="91">
      <t>トク</t>
    </rPh>
    <rPh sb="92" eb="94">
      <t>モンダイ</t>
    </rPh>
    <rPh sb="100" eb="103">
      <t>キギョウサイ</t>
    </rPh>
    <rPh sb="103" eb="105">
      <t>ザンダカ</t>
    </rPh>
    <rPh sb="105" eb="106">
      <t>タイ</t>
    </rPh>
    <rPh sb="106" eb="108">
      <t>キュウスイ</t>
    </rPh>
    <rPh sb="108" eb="110">
      <t>シュウエキ</t>
    </rPh>
    <rPh sb="110" eb="112">
      <t>ヒリツ</t>
    </rPh>
    <rPh sb="114" eb="116">
      <t>ルイジ</t>
    </rPh>
    <rPh sb="116" eb="118">
      <t>ダンタイ</t>
    </rPh>
    <rPh sb="119" eb="120">
      <t>クラ</t>
    </rPh>
    <rPh sb="121" eb="122">
      <t>タカ</t>
    </rPh>
    <rPh sb="129" eb="132">
      <t>キギョウサイ</t>
    </rPh>
    <rPh sb="132" eb="134">
      <t>ザンダカ</t>
    </rPh>
    <rPh sb="135" eb="137">
      <t>サクゲン</t>
    </rPh>
    <rPh sb="138" eb="140">
      <t>ヒツヨウ</t>
    </rPh>
    <rPh sb="146" eb="148">
      <t>リョウキン</t>
    </rPh>
    <rPh sb="148" eb="150">
      <t>カイシュウ</t>
    </rPh>
    <rPh sb="150" eb="151">
      <t>リツ</t>
    </rPh>
    <rPh sb="157" eb="160">
      <t>ナガハマシ</t>
    </rPh>
    <rPh sb="160" eb="162">
      <t>スイドウ</t>
    </rPh>
    <rPh sb="162" eb="164">
      <t>ジギョウ</t>
    </rPh>
    <rPh sb="165" eb="167">
      <t>イチブ</t>
    </rPh>
    <rPh sb="168" eb="170">
      <t>ケイエイ</t>
    </rPh>
    <rPh sb="170" eb="172">
      <t>トウゴウ</t>
    </rPh>
    <rPh sb="179" eb="181">
      <t>ゼンタイ</t>
    </rPh>
    <rPh sb="182" eb="183">
      <t>ヒク</t>
    </rPh>
    <rPh sb="188" eb="190">
      <t>クイキ</t>
    </rPh>
    <rPh sb="196" eb="198">
      <t>サクゲン</t>
    </rPh>
    <rPh sb="199" eb="201">
      <t>ゲンカ</t>
    </rPh>
    <rPh sb="202" eb="204">
      <t>ミア</t>
    </rPh>
    <rPh sb="206" eb="208">
      <t>リョウキン</t>
    </rPh>
    <rPh sb="208" eb="210">
      <t>シュウニュウ</t>
    </rPh>
    <rPh sb="211" eb="213">
      <t>ヒツヨウ</t>
    </rPh>
    <rPh sb="219" eb="221">
      <t>キュウスイ</t>
    </rPh>
    <rPh sb="221" eb="223">
      <t>ゲンカ</t>
    </rPh>
    <rPh sb="225" eb="227">
      <t>ゼンタイ</t>
    </rPh>
    <rPh sb="229" eb="231">
      <t>ヘイキン</t>
    </rPh>
    <rPh sb="233" eb="234">
      <t>ヒク</t>
    </rPh>
    <rPh sb="241" eb="243">
      <t>リョウコウ</t>
    </rPh>
    <rPh sb="250" eb="252">
      <t>クイキ</t>
    </rPh>
    <rPh sb="255" eb="257">
      <t>キョウキュウ</t>
    </rPh>
    <rPh sb="257" eb="259">
      <t>タンカ</t>
    </rPh>
    <rPh sb="260" eb="262">
      <t>ミナオ</t>
    </rPh>
    <rPh sb="264" eb="266">
      <t>ヒツヨウ</t>
    </rPh>
    <rPh sb="272" eb="274">
      <t>シセツ</t>
    </rPh>
    <rPh sb="274" eb="276">
      <t>リヨウ</t>
    </rPh>
    <rPh sb="276" eb="277">
      <t>リツ</t>
    </rPh>
    <rPh sb="279" eb="281">
      <t>シヨウ</t>
    </rPh>
    <rPh sb="281" eb="283">
      <t>スイリョウ</t>
    </rPh>
    <rPh sb="284" eb="286">
      <t>ゲンショウ</t>
    </rPh>
    <rPh sb="290" eb="292">
      <t>ヘイキン</t>
    </rPh>
    <rPh sb="294" eb="295">
      <t>ヒク</t>
    </rPh>
    <rPh sb="302" eb="304">
      <t>フカ</t>
    </rPh>
    <rPh sb="304" eb="305">
      <t>リツ</t>
    </rPh>
    <rPh sb="306" eb="307">
      <t>フク</t>
    </rPh>
    <rPh sb="309" eb="311">
      <t>コンゴ</t>
    </rPh>
    <rPh sb="312" eb="314">
      <t>シセツ</t>
    </rPh>
    <rPh sb="317" eb="318">
      <t>カタ</t>
    </rPh>
    <rPh sb="319" eb="320">
      <t>カンガ</t>
    </rPh>
    <rPh sb="322" eb="324">
      <t>ヒツヨウ</t>
    </rPh>
    <rPh sb="330" eb="331">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</si>
</sst>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8" tint="-0.249977111117893"/>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0.36</c:v>
                </c:pt>
                <c:pt idx="1">
                  <c:v>0.35</c:v>
                </c:pt>
                <c:pt idx="2">
                  <c:v>0.18</c:v>
                </c:pt>
                <c:pt idx="3">
                  <c:v>0.25</c:v>
                </c:pt>
                <c:pt idx="4">
                  <c:v>0.12</c:v>
                </c:pt>
              </c:numCache>
            </c:numRef>
          </c:val>
        </c:ser>
        <c:dLbls>
          <c:showLegendKey val="0"/>
          <c:showVal val="0"/>
          <c:showCatName val="0"/>
          <c:showSerName val="0"/>
          <c:showPercent val="0"/>
          <c:showBubbleSize val="0"/>
        </c:dLbls>
        <c:gapWidth val="150"/>
        <c:axId val="96272384"/>
        <c:axId val="96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0.85</c:v>
                </c:pt>
                <c:pt idx="4">
                  <c:v>0.75</c:v>
                </c:pt>
              </c:numCache>
            </c:numRef>
          </c:val>
          <c:smooth val="0"/>
        </c:ser>
        <c:dLbls>
          <c:showLegendKey val="0"/>
          <c:showVal val="0"/>
          <c:showCatName val="0"/>
          <c:showSerName val="0"/>
          <c:showPercent val="0"/>
          <c:showBubbleSize val="0"/>
        </c:dLbls>
        <c:marker val="1"/>
        <c:smooth val="0"/>
        <c:axId val="96272384"/>
        <c:axId val="96274304"/>
      </c:lineChart>
      <c:dateAx>
        <c:axId val="96272384"/>
        <c:scaling>
          <c:orientation val="minMax"/>
        </c:scaling>
        <c:delete val="1"/>
        <c:axPos val="b"/>
        <c:numFmt formatCode="ge" sourceLinked="1"/>
        <c:majorTickMark val="none"/>
        <c:minorTickMark val="none"/>
        <c:tickLblPos val="none"/>
        <c:crossAx val="96274304"/>
        <c:crosses val="autoZero"/>
        <c:auto val="1"/>
        <c:lblOffset val="100"/>
        <c:baseTimeUnit val="years"/>
      </c:dateAx>
      <c:valAx>
        <c:axId val="96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58.88</c:v>
                </c:pt>
                <c:pt idx="1">
                  <c:v>58.74</c:v>
                </c:pt>
                <c:pt idx="2">
                  <c:v>56.78</c:v>
                </c:pt>
                <c:pt idx="3">
                  <c:v>58.89</c:v>
                </c:pt>
                <c:pt idx="4">
                  <c:v>58.8</c:v>
                </c:pt>
              </c:numCache>
            </c:numRef>
          </c:val>
        </c:ser>
        <c:dLbls>
          <c:showLegendKey val="0"/>
          <c:showVal val="0"/>
          <c:showCatName val="0"/>
          <c:showSerName val="0"/>
          <c:showPercent val="0"/>
          <c:showBubbleSize val="0"/>
        </c:dLbls>
        <c:gapWidth val="150"/>
        <c:axId val="112992640"/>
        <c:axId val="112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62.45</c:v>
                </c:pt>
                <c:pt idx="4">
                  <c:v>62.12</c:v>
                </c:pt>
              </c:numCache>
            </c:numRef>
          </c:val>
          <c:smooth val="0"/>
        </c:ser>
        <c:dLbls>
          <c:showLegendKey val="0"/>
          <c:showVal val="0"/>
          <c:showCatName val="0"/>
          <c:showSerName val="0"/>
          <c:showPercent val="0"/>
          <c:showBubbleSize val="0"/>
        </c:dLbls>
        <c:marker val="1"/>
        <c:smooth val="0"/>
        <c:axId val="112992640"/>
        <c:axId val="112994560"/>
      </c:lineChart>
      <c:dateAx>
        <c:axId val="112992640"/>
        <c:scaling>
          <c:orientation val="minMax"/>
        </c:scaling>
        <c:delete val="1"/>
        <c:axPos val="b"/>
        <c:numFmt formatCode="ge" sourceLinked="1"/>
        <c:majorTickMark val="none"/>
        <c:minorTickMark val="none"/>
        <c:tickLblPos val="none"/>
        <c:crossAx val="112994560"/>
        <c:crosses val="autoZero"/>
        <c:auto val="1"/>
        <c:lblOffset val="100"/>
        <c:baseTimeUnit val="years"/>
      </c:dateAx>
      <c:valAx>
        <c:axId val="112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85.62</c:v>
                </c:pt>
                <c:pt idx="1">
                  <c:v>85.47</c:v>
                </c:pt>
                <c:pt idx="2">
                  <c:v>86.1</c:v>
                </c:pt>
                <c:pt idx="3">
                  <c:v>82.6</c:v>
                </c:pt>
                <c:pt idx="4">
                  <c:v>82.02</c:v>
                </c:pt>
              </c:numCache>
            </c:numRef>
          </c:val>
        </c:ser>
        <c:dLbls>
          <c:showLegendKey val="0"/>
          <c:showVal val="0"/>
          <c:showCatName val="0"/>
          <c:showSerName val="0"/>
          <c:showPercent val="0"/>
          <c:showBubbleSize val="0"/>
        </c:dLbls>
        <c:gapWidth val="150"/>
        <c:axId val="114135040"/>
        <c:axId val="1141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89.76</c:v>
                </c:pt>
                <c:pt idx="4">
                  <c:v>89.45</c:v>
                </c:pt>
              </c:numCache>
            </c:numRef>
          </c:val>
          <c:smooth val="0"/>
        </c:ser>
        <c:dLbls>
          <c:showLegendKey val="0"/>
          <c:showVal val="0"/>
          <c:showCatName val="0"/>
          <c:showSerName val="0"/>
          <c:showPercent val="0"/>
          <c:showBubbleSize val="0"/>
        </c:dLbls>
        <c:marker val="1"/>
        <c:smooth val="0"/>
        <c:axId val="114135040"/>
        <c:axId val="114136960"/>
      </c:lineChart>
      <c:dateAx>
        <c:axId val="114135040"/>
        <c:scaling>
          <c:orientation val="minMax"/>
        </c:scaling>
        <c:delete val="1"/>
        <c:axPos val="b"/>
        <c:numFmt formatCode="ge" sourceLinked="1"/>
        <c:majorTickMark val="none"/>
        <c:minorTickMark val="none"/>
        <c:tickLblPos val="none"/>
        <c:crossAx val="114136960"/>
        <c:crosses val="autoZero"/>
        <c:auto val="1"/>
        <c:lblOffset val="100"/>
        <c:baseTimeUnit val="years"/>
      </c:dateAx>
      <c:valAx>
        <c:axId val="114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111.6</c:v>
                </c:pt>
                <c:pt idx="1">
                  <c:v>111.71</c:v>
                </c:pt>
                <c:pt idx="2">
                  <c:v>111.96</c:v>
                </c:pt>
                <c:pt idx="3">
                  <c:v>104.32</c:v>
                </c:pt>
                <c:pt idx="4">
                  <c:v>108.55</c:v>
                </c:pt>
              </c:numCache>
            </c:numRef>
          </c:val>
        </c:ser>
        <c:dLbls>
          <c:showLegendKey val="0"/>
          <c:showVal val="0"/>
          <c:showCatName val="0"/>
          <c:showSerName val="0"/>
          <c:showPercent val="0"/>
          <c:showBubbleSize val="0"/>
        </c:dLbls>
        <c:gapWidth val="150"/>
        <c:axId val="96296320"/>
        <c:axId val="96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108.44</c:v>
                </c:pt>
                <c:pt idx="4">
                  <c:v>113.11</c:v>
                </c:pt>
              </c:numCache>
            </c:numRef>
          </c:val>
          <c:smooth val="0"/>
        </c:ser>
        <c:dLbls>
          <c:showLegendKey val="0"/>
          <c:showVal val="0"/>
          <c:showCatName val="0"/>
          <c:showSerName val="0"/>
          <c:showPercent val="0"/>
          <c:showBubbleSize val="0"/>
        </c:dLbls>
        <c:marker val="1"/>
        <c:smooth val="0"/>
        <c:axId val="96296320"/>
        <c:axId val="96306688"/>
      </c:lineChart>
      <c:dateAx>
        <c:axId val="96296320"/>
        <c:scaling>
          <c:orientation val="minMax"/>
        </c:scaling>
        <c:delete val="1"/>
        <c:axPos val="b"/>
        <c:numFmt formatCode="ge" sourceLinked="1"/>
        <c:majorTickMark val="none"/>
        <c:minorTickMark val="none"/>
        <c:tickLblPos val="none"/>
        <c:crossAx val="96306688"/>
        <c:crosses val="autoZero"/>
        <c:auto val="1"/>
        <c:lblOffset val="100"/>
        <c:baseTimeUnit val="years"/>
      </c:dateAx>
      <c:valAx>
        <c:axId val="9630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29.16</c:v>
                </c:pt>
                <c:pt idx="1">
                  <c:v>30.1</c:v>
                </c:pt>
                <c:pt idx="2">
                  <c:v>31.68</c:v>
                </c:pt>
                <c:pt idx="3">
                  <c:v>29.89</c:v>
                </c:pt>
                <c:pt idx="4">
                  <c:v>40.43</c:v>
                </c:pt>
              </c:numCache>
            </c:numRef>
          </c:val>
        </c:ser>
        <c:dLbls>
          <c:showLegendKey val="0"/>
          <c:showVal val="0"/>
          <c:showCatName val="0"/>
          <c:showSerName val="0"/>
          <c:showPercent val="0"/>
          <c:showBubbleSize val="0"/>
        </c:dLbls>
        <c:gapWidth val="150"/>
        <c:axId val="96345088"/>
        <c:axId val="96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41.12</c:v>
                </c:pt>
                <c:pt idx="4">
                  <c:v>44.91</c:v>
                </c:pt>
              </c:numCache>
            </c:numRef>
          </c:val>
          <c:smooth val="0"/>
        </c:ser>
        <c:dLbls>
          <c:showLegendKey val="0"/>
          <c:showVal val="0"/>
          <c:showCatName val="0"/>
          <c:showSerName val="0"/>
          <c:showPercent val="0"/>
          <c:showBubbleSize val="0"/>
        </c:dLbls>
        <c:marker val="1"/>
        <c:smooth val="0"/>
        <c:axId val="96345088"/>
        <c:axId val="96363648"/>
      </c:lineChart>
      <c:dateAx>
        <c:axId val="96345088"/>
        <c:scaling>
          <c:orientation val="minMax"/>
        </c:scaling>
        <c:delete val="1"/>
        <c:axPos val="b"/>
        <c:numFmt formatCode="ge" sourceLinked="1"/>
        <c:majorTickMark val="none"/>
        <c:minorTickMark val="none"/>
        <c:tickLblPos val="none"/>
        <c:crossAx val="96363648"/>
        <c:crosses val="autoZero"/>
        <c:auto val="1"/>
        <c:lblOffset val="100"/>
        <c:baseTimeUnit val="years"/>
      </c:dateAx>
      <c:valAx>
        <c:axId val="96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1.07</c:v>
                </c:pt>
                <c:pt idx="1">
                  <c:v>1.06</c:v>
                </c:pt>
                <c:pt idx="2">
                  <c:v>1.24</c:v>
                </c:pt>
                <c:pt idx="3">
                  <c:v>0.99</c:v>
                </c:pt>
                <c:pt idx="4">
                  <c:v>1.06</c:v>
                </c:pt>
              </c:numCache>
            </c:numRef>
          </c:val>
        </c:ser>
        <c:dLbls>
          <c:showLegendKey val="0"/>
          <c:showVal val="0"/>
          <c:showCatName val="0"/>
          <c:showSerName val="0"/>
          <c:showPercent val="0"/>
          <c:showBubbleSize val="0"/>
        </c:dLbls>
        <c:gapWidth val="150"/>
        <c:axId val="96402048"/>
        <c:axId val="96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10.9</c:v>
                </c:pt>
                <c:pt idx="4">
                  <c:v>12.03</c:v>
                </c:pt>
              </c:numCache>
            </c:numRef>
          </c:val>
          <c:smooth val="0"/>
        </c:ser>
        <c:dLbls>
          <c:showLegendKey val="0"/>
          <c:showVal val="0"/>
          <c:showCatName val="0"/>
          <c:showSerName val="0"/>
          <c:showPercent val="0"/>
          <c:showBubbleSize val="0"/>
        </c:dLbls>
        <c:marker val="1"/>
        <c:smooth val="0"/>
        <c:axId val="96402048"/>
        <c:axId val="96412416"/>
      </c:lineChart>
      <c:dateAx>
        <c:axId val="96402048"/>
        <c:scaling>
          <c:orientation val="minMax"/>
        </c:scaling>
        <c:delete val="1"/>
        <c:axPos val="b"/>
        <c:numFmt formatCode="ge" sourceLinked="1"/>
        <c:majorTickMark val="none"/>
        <c:minorTickMark val="none"/>
        <c:tickLblPos val="none"/>
        <c:crossAx val="96412416"/>
        <c:crosses val="autoZero"/>
        <c:auto val="1"/>
        <c:lblOffset val="100"/>
        <c:baseTimeUnit val="years"/>
      </c:dateAx>
      <c:valAx>
        <c:axId val="96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471296"/>
        <c:axId val="964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0.81</c:v>
                </c:pt>
                <c:pt idx="4" formatCode="#,##0.00;&quot;△&quot;#,##0.00">
                  <c:v>0</c:v>
                </c:pt>
              </c:numCache>
            </c:numRef>
          </c:val>
          <c:smooth val="0"/>
        </c:ser>
        <c:dLbls>
          <c:showLegendKey val="0"/>
          <c:showVal val="0"/>
          <c:showCatName val="0"/>
          <c:showSerName val="0"/>
          <c:showPercent val="0"/>
          <c:showBubbleSize val="0"/>
        </c:dLbls>
        <c:marker val="1"/>
        <c:smooth val="0"/>
        <c:axId val="96471296"/>
        <c:axId val="96473472"/>
      </c:lineChart>
      <c:dateAx>
        <c:axId val="96471296"/>
        <c:scaling>
          <c:orientation val="minMax"/>
        </c:scaling>
        <c:delete val="1"/>
        <c:axPos val="b"/>
        <c:numFmt formatCode="ge" sourceLinked="1"/>
        <c:majorTickMark val="none"/>
        <c:minorTickMark val="none"/>
        <c:tickLblPos val="none"/>
        <c:crossAx val="96473472"/>
        <c:crosses val="autoZero"/>
        <c:auto val="1"/>
        <c:lblOffset val="100"/>
        <c:baseTimeUnit val="years"/>
      </c:dateAx>
      <c:valAx>
        <c:axId val="9647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1595.38</c:v>
                </c:pt>
                <c:pt idx="1">
                  <c:v>511.25</c:v>
                </c:pt>
                <c:pt idx="2">
                  <c:v>924.72</c:v>
                </c:pt>
                <c:pt idx="3">
                  <c:v>2586.6</c:v>
                </c:pt>
                <c:pt idx="4">
                  <c:v>209.13</c:v>
                </c:pt>
              </c:numCache>
            </c:numRef>
          </c:val>
        </c:ser>
        <c:dLbls>
          <c:showLegendKey val="0"/>
          <c:showVal val="0"/>
          <c:showCatName val="0"/>
          <c:showSerName val="0"/>
          <c:showPercent val="0"/>
          <c:showBubbleSize val="0"/>
        </c:dLbls>
        <c:gapWidth val="150"/>
        <c:axId val="96524160"/>
        <c:axId val="96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648.09</c:v>
                </c:pt>
                <c:pt idx="4">
                  <c:v>344.19</c:v>
                </c:pt>
              </c:numCache>
            </c:numRef>
          </c:val>
          <c:smooth val="0"/>
        </c:ser>
        <c:dLbls>
          <c:showLegendKey val="0"/>
          <c:showVal val="0"/>
          <c:showCatName val="0"/>
          <c:showSerName val="0"/>
          <c:showPercent val="0"/>
          <c:showBubbleSize val="0"/>
        </c:dLbls>
        <c:marker val="1"/>
        <c:smooth val="0"/>
        <c:axId val="96524160"/>
        <c:axId val="96534528"/>
      </c:lineChart>
      <c:dateAx>
        <c:axId val="96524160"/>
        <c:scaling>
          <c:orientation val="minMax"/>
        </c:scaling>
        <c:delete val="1"/>
        <c:axPos val="b"/>
        <c:numFmt formatCode="ge" sourceLinked="1"/>
        <c:majorTickMark val="none"/>
        <c:minorTickMark val="none"/>
        <c:tickLblPos val="none"/>
        <c:crossAx val="96534528"/>
        <c:crosses val="autoZero"/>
        <c:auto val="1"/>
        <c:lblOffset val="100"/>
        <c:baseTimeUnit val="years"/>
      </c:dateAx>
      <c:valAx>
        <c:axId val="9653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699.52</c:v>
                </c:pt>
                <c:pt idx="1">
                  <c:v>688.38</c:v>
                </c:pt>
                <c:pt idx="2">
                  <c:v>663.52</c:v>
                </c:pt>
                <c:pt idx="3">
                  <c:v>687.32</c:v>
                </c:pt>
                <c:pt idx="4">
                  <c:v>682.25</c:v>
                </c:pt>
              </c:numCache>
            </c:numRef>
          </c:val>
        </c:ser>
        <c:dLbls>
          <c:showLegendKey val="0"/>
          <c:showVal val="0"/>
          <c:showCatName val="0"/>
          <c:showSerName val="0"/>
          <c:showPercent val="0"/>
          <c:showBubbleSize val="0"/>
        </c:dLbls>
        <c:gapWidth val="150"/>
        <c:axId val="96654848"/>
        <c:axId val="966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253.86</c:v>
                </c:pt>
                <c:pt idx="4">
                  <c:v>252.09</c:v>
                </c:pt>
              </c:numCache>
            </c:numRef>
          </c:val>
          <c:smooth val="0"/>
        </c:ser>
        <c:dLbls>
          <c:showLegendKey val="0"/>
          <c:showVal val="0"/>
          <c:showCatName val="0"/>
          <c:showSerName val="0"/>
          <c:showPercent val="0"/>
          <c:showBubbleSize val="0"/>
        </c:dLbls>
        <c:marker val="1"/>
        <c:smooth val="0"/>
        <c:axId val="96654848"/>
        <c:axId val="96656768"/>
      </c:lineChart>
      <c:dateAx>
        <c:axId val="96654848"/>
        <c:scaling>
          <c:orientation val="minMax"/>
        </c:scaling>
        <c:delete val="1"/>
        <c:axPos val="b"/>
        <c:numFmt formatCode="ge" sourceLinked="1"/>
        <c:majorTickMark val="none"/>
        <c:minorTickMark val="none"/>
        <c:tickLblPos val="none"/>
        <c:crossAx val="96656768"/>
        <c:crosses val="autoZero"/>
        <c:auto val="1"/>
        <c:lblOffset val="100"/>
        <c:baseTimeUnit val="years"/>
      </c:dateAx>
      <c:valAx>
        <c:axId val="966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105.56</c:v>
                </c:pt>
                <c:pt idx="1">
                  <c:v>104.73</c:v>
                </c:pt>
                <c:pt idx="2">
                  <c:v>102.79</c:v>
                </c:pt>
                <c:pt idx="3">
                  <c:v>94.84</c:v>
                </c:pt>
                <c:pt idx="4">
                  <c:v>98.22</c:v>
                </c:pt>
              </c:numCache>
            </c:numRef>
          </c:val>
        </c:ser>
        <c:dLbls>
          <c:showLegendKey val="0"/>
          <c:showVal val="0"/>
          <c:showCatName val="0"/>
          <c:showSerName val="0"/>
          <c:showPercent val="0"/>
          <c:showBubbleSize val="0"/>
        </c:dLbls>
        <c:gapWidth val="150"/>
        <c:axId val="98145408"/>
        <c:axId val="98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100.07</c:v>
                </c:pt>
                <c:pt idx="4">
                  <c:v>106.22</c:v>
                </c:pt>
              </c:numCache>
            </c:numRef>
          </c:val>
          <c:smooth val="0"/>
        </c:ser>
        <c:dLbls>
          <c:showLegendKey val="0"/>
          <c:showVal val="0"/>
          <c:showCatName val="0"/>
          <c:showSerName val="0"/>
          <c:showPercent val="0"/>
          <c:showBubbleSize val="0"/>
        </c:dLbls>
        <c:marker val="1"/>
        <c:smooth val="0"/>
        <c:axId val="98145408"/>
        <c:axId val="98147328"/>
      </c:lineChart>
      <c:dateAx>
        <c:axId val="98145408"/>
        <c:scaling>
          <c:orientation val="minMax"/>
        </c:scaling>
        <c:delete val="1"/>
        <c:axPos val="b"/>
        <c:numFmt formatCode="ge" sourceLinked="1"/>
        <c:majorTickMark val="none"/>
        <c:minorTickMark val="none"/>
        <c:tickLblPos val="none"/>
        <c:crossAx val="98147328"/>
        <c:crosses val="autoZero"/>
        <c:auto val="1"/>
        <c:lblOffset val="100"/>
        <c:baseTimeUnit val="years"/>
      </c:dateAx>
      <c:valAx>
        <c:axId val="981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149.69</c:v>
                </c:pt>
                <c:pt idx="1">
                  <c:v>150.75</c:v>
                </c:pt>
                <c:pt idx="2">
                  <c:v>154.43</c:v>
                </c:pt>
                <c:pt idx="3">
                  <c:v>154.55000000000001</c:v>
                </c:pt>
                <c:pt idx="4">
                  <c:v>149.96</c:v>
                </c:pt>
              </c:numCache>
            </c:numRef>
          </c:val>
        </c:ser>
        <c:dLbls>
          <c:showLegendKey val="0"/>
          <c:showVal val="0"/>
          <c:showCatName val="0"/>
          <c:showSerName val="0"/>
          <c:showPercent val="0"/>
          <c:showBubbleSize val="0"/>
        </c:dLbls>
        <c:gapWidth val="150"/>
        <c:axId val="98927360"/>
        <c:axId val="98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164.93</c:v>
                </c:pt>
                <c:pt idx="4">
                  <c:v>155.22999999999999</c:v>
                </c:pt>
              </c:numCache>
            </c:numRef>
          </c:val>
          <c:smooth val="0"/>
        </c:ser>
        <c:dLbls>
          <c:showLegendKey val="0"/>
          <c:showVal val="0"/>
          <c:showCatName val="0"/>
          <c:showSerName val="0"/>
          <c:showPercent val="0"/>
          <c:showBubbleSize val="0"/>
        </c:dLbls>
        <c:marker val="1"/>
        <c:smooth val="0"/>
        <c:axId val="98927360"/>
        <c:axId val="98929280"/>
      </c:lineChart>
      <c:dateAx>
        <c:axId val="98927360"/>
        <c:scaling>
          <c:orientation val="minMax"/>
        </c:scaling>
        <c:delete val="1"/>
        <c:axPos val="b"/>
        <c:numFmt formatCode="ge" sourceLinked="1"/>
        <c:majorTickMark val="none"/>
        <c:minorTickMark val="none"/>
        <c:tickLblPos val="none"/>
        <c:crossAx val="98929280"/>
        <c:crosses val="autoZero"/>
        <c:auto val="1"/>
        <c:lblOffset val="100"/>
        <c:baseTimeUnit val="years"/>
      </c:dateAx>
      <c:valAx>
        <c:axId val="98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長浜水道企業団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43.05</v>
      </c>
      <c r="K10" s="57"/>
      <c r="L10" s="57"/>
      <c r="M10" s="57"/>
      <c r="N10" s="57"/>
      <c r="O10" s="57"/>
      <c r="P10" s="57"/>
      <c r="Q10" s="57"/>
      <c r="R10" s="57">
        <f>データ!O6</f>
        <v>98.91</v>
      </c>
      <c r="S10" s="57"/>
      <c r="T10" s="57"/>
      <c r="U10" s="57"/>
      <c r="V10" s="57"/>
      <c r="W10" s="57"/>
      <c r="X10" s="57"/>
      <c r="Y10" s="57"/>
      <c r="Z10" s="65">
        <f>データ!P6</f>
        <v>2774</v>
      </c>
      <c r="AA10" s="65"/>
      <c r="AB10" s="65"/>
      <c r="AC10" s="65"/>
      <c r="AD10" s="65"/>
      <c r="AE10" s="65"/>
      <c r="AF10" s="65"/>
      <c r="AG10" s="65"/>
      <c r="AH10" s="2"/>
      <c r="AI10" s="65">
        <f>データ!T6</f>
        <v>105655</v>
      </c>
      <c r="AJ10" s="65"/>
      <c r="AK10" s="65"/>
      <c r="AL10" s="65"/>
      <c r="AM10" s="65"/>
      <c r="AN10" s="65"/>
      <c r="AO10" s="65"/>
      <c r="AP10" s="65"/>
      <c r="AQ10" s="57">
        <f>データ!U6</f>
        <v>158.6</v>
      </c>
      <c r="AR10" s="57"/>
      <c r="AS10" s="57"/>
      <c r="AT10" s="57"/>
      <c r="AU10" s="57"/>
      <c r="AV10" s="57"/>
      <c r="AW10" s="57"/>
      <c r="AX10" s="57"/>
      <c r="AY10" s="57">
        <f>データ!V6</f>
        <v>666.17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258211</v>
      </c>
      <c r="D6" s="31">
        <f t="shared" si="3"/>
        <v>46</v>
      </c>
      <c r="E6" s="31">
        <f t="shared" si="3"/>
        <v>1</v>
      </c>
      <c r="F6" s="31">
        <f t="shared" si="3"/>
        <v>0</v>
      </c>
      <c r="G6" s="31">
        <f t="shared" si="3"/>
        <v>1</v>
      </c>
      <c r="H6" s="31" t="str">
        <f t="shared" si="3"/>
        <v>滋賀県　長浜水道企業団</v>
      </c>
      <c r="I6" s="31" t="str">
        <f t="shared" si="3"/>
        <v>法適用</v>
      </c>
      <c r="J6" s="31" t="str">
        <f t="shared" si="3"/>
        <v>水道事業</v>
      </c>
      <c r="K6" s="31" t="str">
        <f t="shared" si="3"/>
        <v>末端給水事業</v>
      </c>
      <c r="L6" s="31" t="str">
        <f t="shared" si="3"/>
        <v>A3</v>
      </c>
      <c r="M6" s="32" t="str">
        <f t="shared" si="3"/>
        <v>-</v>
      </c>
      <c r="N6" s="32">
        <f t="shared" si="3"/>
        <v>43.05</v>
      </c>
      <c r="O6" s="32">
        <f t="shared" si="3"/>
        <v>98.91</v>
      </c>
      <c r="P6" s="32">
        <f t="shared" si="3"/>
        <v>2774</v>
      </c>
      <c r="Q6" s="32" t="str">
        <f t="shared" si="3"/>
        <v>-</v>
      </c>
      <c r="R6" s="32" t="str">
        <f t="shared" si="3"/>
        <v>-</v>
      </c>
      <c r="S6" s="32" t="str">
        <f t="shared" si="3"/>
        <v>-</v>
      </c>
      <c r="T6" s="32">
        <f t="shared" si="3"/>
        <v>105655</v>
      </c>
      <c r="U6" s="32">
        <f t="shared" si="3"/>
        <v>158.6</v>
      </c>
      <c r="V6" s="32">
        <f t="shared" si="3"/>
        <v>666.17</v>
      </c>
      <c r="W6" s="33">
        <f>IF(W7="",NA(),W7)</f>
        <v>111.6</v>
      </c>
      <c r="X6" s="33">
        <f t="shared" ref="X6:AF6" si="4">IF(X7="",NA(),X7)</f>
        <v>111.71</v>
      </c>
      <c r="Y6" s="33">
        <f t="shared" si="4"/>
        <v>111.96</v>
      </c>
      <c r="Z6" s="33">
        <f t="shared" si="4"/>
        <v>104.32</v>
      </c>
      <c r="AA6" s="33">
        <f t="shared" si="4"/>
        <v>108.55</v>
      </c>
      <c r="AB6" s="33">
        <f t="shared" si="4"/>
        <v>108.89</v>
      </c>
      <c r="AC6" s="33">
        <f t="shared" si="4"/>
        <v>107.68</v>
      </c>
      <c r="AD6" s="33">
        <f t="shared" si="4"/>
        <v>108.24</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0.81</v>
      </c>
      <c r="AQ6" s="32">
        <f t="shared" si="5"/>
        <v>0</v>
      </c>
      <c r="AR6" s="32" t="str">
        <f>IF(AR7="","",IF(AR7="-","【-】","【"&amp;SUBSTITUTE(TEXT(AR7,"#,##0.00"),"-","△")&amp;"】"))</f>
        <v>【0.81】</v>
      </c>
      <c r="AS6" s="33">
        <f>IF(AS7="",NA(),AS7)</f>
        <v>1595.38</v>
      </c>
      <c r="AT6" s="33">
        <f t="shared" ref="AT6:BB6" si="6">IF(AT7="",NA(),AT7)</f>
        <v>511.25</v>
      </c>
      <c r="AU6" s="33">
        <f t="shared" si="6"/>
        <v>924.72</v>
      </c>
      <c r="AV6" s="33">
        <f t="shared" si="6"/>
        <v>2586.6</v>
      </c>
      <c r="AW6" s="33">
        <f t="shared" si="6"/>
        <v>209.13</v>
      </c>
      <c r="AX6" s="33">
        <f t="shared" si="6"/>
        <v>699.11</v>
      </c>
      <c r="AY6" s="33">
        <f t="shared" si="6"/>
        <v>695.41</v>
      </c>
      <c r="AZ6" s="33">
        <f t="shared" si="6"/>
        <v>701</v>
      </c>
      <c r="BA6" s="33">
        <f t="shared" si="6"/>
        <v>648.09</v>
      </c>
      <c r="BB6" s="33">
        <f t="shared" si="6"/>
        <v>344.19</v>
      </c>
      <c r="BC6" s="32" t="str">
        <f>IF(BC7="","",IF(BC7="-","【-】","【"&amp;SUBSTITUTE(TEXT(BC7,"#,##0.00"),"-","△")&amp;"】"))</f>
        <v>【264.16】</v>
      </c>
      <c r="BD6" s="33">
        <f>IF(BD7="",NA(),BD7)</f>
        <v>699.52</v>
      </c>
      <c r="BE6" s="33">
        <f t="shared" ref="BE6:BM6" si="7">IF(BE7="",NA(),BE7)</f>
        <v>688.38</v>
      </c>
      <c r="BF6" s="33">
        <f t="shared" si="7"/>
        <v>663.52</v>
      </c>
      <c r="BG6" s="33">
        <f t="shared" si="7"/>
        <v>687.32</v>
      </c>
      <c r="BH6" s="33">
        <f t="shared" si="7"/>
        <v>682.25</v>
      </c>
      <c r="BI6" s="33">
        <f t="shared" si="7"/>
        <v>339.69</v>
      </c>
      <c r="BJ6" s="33">
        <f t="shared" si="7"/>
        <v>343.45</v>
      </c>
      <c r="BK6" s="33">
        <f t="shared" si="7"/>
        <v>330.99</v>
      </c>
      <c r="BL6" s="33">
        <f t="shared" si="7"/>
        <v>253.86</v>
      </c>
      <c r="BM6" s="33">
        <f t="shared" si="7"/>
        <v>252.09</v>
      </c>
      <c r="BN6" s="32" t="str">
        <f>IF(BN7="","",IF(BN7="-","【-】","【"&amp;SUBSTITUTE(TEXT(BN7,"#,##0.00"),"-","△")&amp;"】"))</f>
        <v>【283.72】</v>
      </c>
      <c r="BO6" s="33">
        <f>IF(BO7="",NA(),BO7)</f>
        <v>105.56</v>
      </c>
      <c r="BP6" s="33">
        <f t="shared" ref="BP6:BX6" si="8">IF(BP7="",NA(),BP7)</f>
        <v>104.73</v>
      </c>
      <c r="BQ6" s="33">
        <f t="shared" si="8"/>
        <v>102.79</v>
      </c>
      <c r="BR6" s="33">
        <f t="shared" si="8"/>
        <v>94.84</v>
      </c>
      <c r="BS6" s="33">
        <f t="shared" si="8"/>
        <v>98.22</v>
      </c>
      <c r="BT6" s="33">
        <f t="shared" si="8"/>
        <v>101.27</v>
      </c>
      <c r="BU6" s="33">
        <f t="shared" si="8"/>
        <v>99.61</v>
      </c>
      <c r="BV6" s="33">
        <f t="shared" si="8"/>
        <v>100.27</v>
      </c>
      <c r="BW6" s="33">
        <f t="shared" si="8"/>
        <v>100.07</v>
      </c>
      <c r="BX6" s="33">
        <f t="shared" si="8"/>
        <v>106.22</v>
      </c>
      <c r="BY6" s="32" t="str">
        <f>IF(BY7="","",IF(BY7="-","【-】","【"&amp;SUBSTITUTE(TEXT(BY7,"#,##0.00"),"-","△")&amp;"】"))</f>
        <v>【104.60】</v>
      </c>
      <c r="BZ6" s="33">
        <f>IF(BZ7="",NA(),BZ7)</f>
        <v>149.69</v>
      </c>
      <c r="CA6" s="33">
        <f t="shared" ref="CA6:CI6" si="9">IF(CA7="",NA(),CA7)</f>
        <v>150.75</v>
      </c>
      <c r="CB6" s="33">
        <f t="shared" si="9"/>
        <v>154.43</v>
      </c>
      <c r="CC6" s="33">
        <f t="shared" si="9"/>
        <v>154.55000000000001</v>
      </c>
      <c r="CD6" s="33">
        <f t="shared" si="9"/>
        <v>149.96</v>
      </c>
      <c r="CE6" s="33">
        <f t="shared" si="9"/>
        <v>167.74</v>
      </c>
      <c r="CF6" s="33">
        <f t="shared" si="9"/>
        <v>169.59</v>
      </c>
      <c r="CG6" s="33">
        <f t="shared" si="9"/>
        <v>169.62</v>
      </c>
      <c r="CH6" s="33">
        <f t="shared" si="9"/>
        <v>164.93</v>
      </c>
      <c r="CI6" s="33">
        <f t="shared" si="9"/>
        <v>155.22999999999999</v>
      </c>
      <c r="CJ6" s="32" t="str">
        <f>IF(CJ7="","",IF(CJ7="-","【-】","【"&amp;SUBSTITUTE(TEXT(CJ7,"#,##0.00"),"-","△")&amp;"】"))</f>
        <v>【164.21】</v>
      </c>
      <c r="CK6" s="33">
        <f>IF(CK7="",NA(),CK7)</f>
        <v>58.88</v>
      </c>
      <c r="CL6" s="33">
        <f t="shared" ref="CL6:CT6" si="10">IF(CL7="",NA(),CL7)</f>
        <v>58.74</v>
      </c>
      <c r="CM6" s="33">
        <f t="shared" si="10"/>
        <v>56.78</v>
      </c>
      <c r="CN6" s="33">
        <f t="shared" si="10"/>
        <v>58.89</v>
      </c>
      <c r="CO6" s="33">
        <f t="shared" si="10"/>
        <v>58.8</v>
      </c>
      <c r="CP6" s="33">
        <f t="shared" si="10"/>
        <v>60.83</v>
      </c>
      <c r="CQ6" s="33">
        <f t="shared" si="10"/>
        <v>60.04</v>
      </c>
      <c r="CR6" s="33">
        <f t="shared" si="10"/>
        <v>59.88</v>
      </c>
      <c r="CS6" s="33">
        <f t="shared" si="10"/>
        <v>62.45</v>
      </c>
      <c r="CT6" s="33">
        <f t="shared" si="10"/>
        <v>62.12</v>
      </c>
      <c r="CU6" s="32" t="str">
        <f>IF(CU7="","",IF(CU7="-","【-】","【"&amp;SUBSTITUTE(TEXT(CU7,"#,##0.00"),"-","△")&amp;"】"))</f>
        <v>【59.80】</v>
      </c>
      <c r="CV6" s="33">
        <f>IF(CV7="",NA(),CV7)</f>
        <v>85.62</v>
      </c>
      <c r="CW6" s="33">
        <f t="shared" ref="CW6:DE6" si="11">IF(CW7="",NA(),CW7)</f>
        <v>85.47</v>
      </c>
      <c r="CX6" s="33">
        <f t="shared" si="11"/>
        <v>86.1</v>
      </c>
      <c r="CY6" s="33">
        <f t="shared" si="11"/>
        <v>82.6</v>
      </c>
      <c r="CZ6" s="33">
        <f t="shared" si="11"/>
        <v>82.02</v>
      </c>
      <c r="DA6" s="33">
        <f t="shared" si="11"/>
        <v>87.92</v>
      </c>
      <c r="DB6" s="33">
        <f t="shared" si="11"/>
        <v>87.33</v>
      </c>
      <c r="DC6" s="33">
        <f t="shared" si="11"/>
        <v>87.65</v>
      </c>
      <c r="DD6" s="33">
        <f t="shared" si="11"/>
        <v>89.76</v>
      </c>
      <c r="DE6" s="33">
        <f t="shared" si="11"/>
        <v>89.45</v>
      </c>
      <c r="DF6" s="32" t="str">
        <f>IF(DF7="","",IF(DF7="-","【-】","【"&amp;SUBSTITUTE(TEXT(DF7,"#,##0.00"),"-","△")&amp;"】"))</f>
        <v>【89.78】</v>
      </c>
      <c r="DG6" s="33">
        <f>IF(DG7="",NA(),DG7)</f>
        <v>29.16</v>
      </c>
      <c r="DH6" s="33">
        <f t="shared" ref="DH6:DP6" si="12">IF(DH7="",NA(),DH7)</f>
        <v>30.1</v>
      </c>
      <c r="DI6" s="33">
        <f t="shared" si="12"/>
        <v>31.68</v>
      </c>
      <c r="DJ6" s="33">
        <f t="shared" si="12"/>
        <v>29.89</v>
      </c>
      <c r="DK6" s="33">
        <f t="shared" si="12"/>
        <v>40.43</v>
      </c>
      <c r="DL6" s="33">
        <f t="shared" si="12"/>
        <v>36.700000000000003</v>
      </c>
      <c r="DM6" s="33">
        <f t="shared" si="12"/>
        <v>37.71</v>
      </c>
      <c r="DN6" s="33">
        <f t="shared" si="12"/>
        <v>38.69</v>
      </c>
      <c r="DO6" s="33">
        <f t="shared" si="12"/>
        <v>41.12</v>
      </c>
      <c r="DP6" s="33">
        <f t="shared" si="12"/>
        <v>44.91</v>
      </c>
      <c r="DQ6" s="32" t="str">
        <f>IF(DQ7="","",IF(DQ7="-","【-】","【"&amp;SUBSTITUTE(TEXT(DQ7,"#,##0.00"),"-","△")&amp;"】"))</f>
        <v>【46.31】</v>
      </c>
      <c r="DR6" s="33">
        <f>IF(DR7="",NA(),DR7)</f>
        <v>1.07</v>
      </c>
      <c r="DS6" s="33">
        <f t="shared" ref="DS6:EA6" si="13">IF(DS7="",NA(),DS7)</f>
        <v>1.06</v>
      </c>
      <c r="DT6" s="33">
        <f t="shared" si="13"/>
        <v>1.24</v>
      </c>
      <c r="DU6" s="33">
        <f t="shared" si="13"/>
        <v>0.99</v>
      </c>
      <c r="DV6" s="33">
        <f t="shared" si="13"/>
        <v>1.06</v>
      </c>
      <c r="DW6" s="33">
        <f t="shared" si="13"/>
        <v>6.92</v>
      </c>
      <c r="DX6" s="33">
        <f t="shared" si="13"/>
        <v>7.67</v>
      </c>
      <c r="DY6" s="33">
        <f t="shared" si="13"/>
        <v>8.4</v>
      </c>
      <c r="DZ6" s="33">
        <f t="shared" si="13"/>
        <v>10.9</v>
      </c>
      <c r="EA6" s="33">
        <f t="shared" si="13"/>
        <v>12.03</v>
      </c>
      <c r="EB6" s="32" t="str">
        <f>IF(EB7="","",IF(EB7="-","【-】","【"&amp;SUBSTITUTE(TEXT(EB7,"#,##0.00"),"-","△")&amp;"】"))</f>
        <v>【12.42】</v>
      </c>
      <c r="EC6" s="33">
        <f>IF(EC7="",NA(),EC7)</f>
        <v>0.36</v>
      </c>
      <c r="ED6" s="33">
        <f t="shared" ref="ED6:EL6" si="14">IF(ED7="",NA(),ED7)</f>
        <v>0.35</v>
      </c>
      <c r="EE6" s="33">
        <f t="shared" si="14"/>
        <v>0.18</v>
      </c>
      <c r="EF6" s="33">
        <f t="shared" si="14"/>
        <v>0.25</v>
      </c>
      <c r="EG6" s="33">
        <f t="shared" si="14"/>
        <v>0.12</v>
      </c>
      <c r="EH6" s="33">
        <f t="shared" si="14"/>
        <v>0.82</v>
      </c>
      <c r="EI6" s="33">
        <f t="shared" si="14"/>
        <v>0.84</v>
      </c>
      <c r="EJ6" s="33">
        <f t="shared" si="14"/>
        <v>0.78</v>
      </c>
      <c r="EK6" s="33">
        <f t="shared" si="14"/>
        <v>0.85</v>
      </c>
      <c r="EL6" s="33">
        <f t="shared" si="14"/>
        <v>0.75</v>
      </c>
      <c r="EM6" s="32" t="str">
        <f>IF(EM7="","",IF(EM7="-","【-】","【"&amp;SUBSTITUTE(TEXT(EM7,"#,##0.00"),"-","△")&amp;"】"))</f>
        <v>【0.78】</v>
      </c>
    </row>
    <row r="7" spans="1:143" s="34" customFormat="1">
      <c r="A7" s="26"/>
      <c r="B7" s="35">
        <v>2014</v>
      </c>
      <c r="C7" s="35">
        <v>258211</v>
      </c>
      <c r="D7" s="35">
        <v>46</v>
      </c>
      <c r="E7" s="35">
        <v>1</v>
      </c>
      <c r="F7" s="35">
        <v>0</v>
      </c>
      <c r="G7" s="35">
        <v>1</v>
      </c>
      <c r="H7" s="35" t="s">
        <v>93</v>
      </c>
      <c r="I7" s="35" t="s">
        <v>94</v>
      </c>
      <c r="J7" s="35" t="s">
        <v>95</v>
      </c>
      <c r="K7" s="35" t="s">
        <v>96</v>
      </c>
      <c r="L7" s="35" t="s">
        <v>97</v>
      </c>
      <c r="M7" s="36" t="s">
        <v>98</v>
      </c>
      <c r="N7" s="36">
        <v>43.05</v>
      </c>
      <c r="O7" s="36">
        <v>98.91</v>
      </c>
      <c r="P7" s="36">
        <v>2774</v>
      </c>
      <c r="Q7" s="36" t="s">
        <v>98</v>
      </c>
      <c r="R7" s="36" t="s">
        <v>98</v>
      </c>
      <c r="S7" s="36" t="s">
        <v>98</v>
      </c>
      <c r="T7" s="36">
        <v>105655</v>
      </c>
      <c r="U7" s="36">
        <v>158.6</v>
      </c>
      <c r="V7" s="36">
        <v>666.17</v>
      </c>
      <c r="W7" s="36">
        <v>111.6</v>
      </c>
      <c r="X7" s="36">
        <v>111.71</v>
      </c>
      <c r="Y7" s="36">
        <v>111.96</v>
      </c>
      <c r="Z7" s="36">
        <v>104.32</v>
      </c>
      <c r="AA7" s="36">
        <v>108.55</v>
      </c>
      <c r="AB7" s="36">
        <v>108.89</v>
      </c>
      <c r="AC7" s="36">
        <v>107.68</v>
      </c>
      <c r="AD7" s="36">
        <v>108.24</v>
      </c>
      <c r="AE7" s="36">
        <v>108.44</v>
      </c>
      <c r="AF7" s="36">
        <v>113.11</v>
      </c>
      <c r="AG7" s="36">
        <v>113.03</v>
      </c>
      <c r="AH7" s="36">
        <v>0</v>
      </c>
      <c r="AI7" s="36">
        <v>0</v>
      </c>
      <c r="AJ7" s="36">
        <v>0</v>
      </c>
      <c r="AK7" s="36">
        <v>0</v>
      </c>
      <c r="AL7" s="36">
        <v>0</v>
      </c>
      <c r="AM7" s="36">
        <v>4.4400000000000004</v>
      </c>
      <c r="AN7" s="36">
        <v>4.67</v>
      </c>
      <c r="AO7" s="36">
        <v>4.46</v>
      </c>
      <c r="AP7" s="36">
        <v>0.81</v>
      </c>
      <c r="AQ7" s="36">
        <v>0</v>
      </c>
      <c r="AR7" s="36">
        <v>0.81</v>
      </c>
      <c r="AS7" s="36">
        <v>1595.38</v>
      </c>
      <c r="AT7" s="36">
        <v>511.25</v>
      </c>
      <c r="AU7" s="36">
        <v>924.72</v>
      </c>
      <c r="AV7" s="36">
        <v>2586.6</v>
      </c>
      <c r="AW7" s="36">
        <v>209.13</v>
      </c>
      <c r="AX7" s="36">
        <v>699.11</v>
      </c>
      <c r="AY7" s="36">
        <v>695.41</v>
      </c>
      <c r="AZ7" s="36">
        <v>701</v>
      </c>
      <c r="BA7" s="36">
        <v>648.09</v>
      </c>
      <c r="BB7" s="36">
        <v>344.19</v>
      </c>
      <c r="BC7" s="36">
        <v>264.16000000000003</v>
      </c>
      <c r="BD7" s="36">
        <v>699.52</v>
      </c>
      <c r="BE7" s="36">
        <v>688.38</v>
      </c>
      <c r="BF7" s="36">
        <v>663.52</v>
      </c>
      <c r="BG7" s="36">
        <v>687.32</v>
      </c>
      <c r="BH7" s="36">
        <v>682.25</v>
      </c>
      <c r="BI7" s="36">
        <v>339.69</v>
      </c>
      <c r="BJ7" s="36">
        <v>343.45</v>
      </c>
      <c r="BK7" s="36">
        <v>330.99</v>
      </c>
      <c r="BL7" s="36">
        <v>253.86</v>
      </c>
      <c r="BM7" s="36">
        <v>252.09</v>
      </c>
      <c r="BN7" s="36">
        <v>283.72000000000003</v>
      </c>
      <c r="BO7" s="36">
        <v>105.56</v>
      </c>
      <c r="BP7" s="36">
        <v>104.73</v>
      </c>
      <c r="BQ7" s="36">
        <v>102.79</v>
      </c>
      <c r="BR7" s="36">
        <v>94.84</v>
      </c>
      <c r="BS7" s="36">
        <v>98.22</v>
      </c>
      <c r="BT7" s="36">
        <v>101.27</v>
      </c>
      <c r="BU7" s="36">
        <v>99.61</v>
      </c>
      <c r="BV7" s="36">
        <v>100.27</v>
      </c>
      <c r="BW7" s="36">
        <v>100.07</v>
      </c>
      <c r="BX7" s="36">
        <v>106.22</v>
      </c>
      <c r="BY7" s="36">
        <v>104.6</v>
      </c>
      <c r="BZ7" s="36">
        <v>149.69</v>
      </c>
      <c r="CA7" s="36">
        <v>150.75</v>
      </c>
      <c r="CB7" s="36">
        <v>154.43</v>
      </c>
      <c r="CC7" s="36">
        <v>154.55000000000001</v>
      </c>
      <c r="CD7" s="36">
        <v>149.96</v>
      </c>
      <c r="CE7" s="36">
        <v>167.74</v>
      </c>
      <c r="CF7" s="36">
        <v>169.59</v>
      </c>
      <c r="CG7" s="36">
        <v>169.62</v>
      </c>
      <c r="CH7" s="36">
        <v>164.93</v>
      </c>
      <c r="CI7" s="36">
        <v>155.22999999999999</v>
      </c>
      <c r="CJ7" s="36">
        <v>164.21</v>
      </c>
      <c r="CK7" s="36">
        <v>58.88</v>
      </c>
      <c r="CL7" s="36">
        <v>58.74</v>
      </c>
      <c r="CM7" s="36">
        <v>56.78</v>
      </c>
      <c r="CN7" s="36">
        <v>58.89</v>
      </c>
      <c r="CO7" s="36">
        <v>58.8</v>
      </c>
      <c r="CP7" s="36">
        <v>60.83</v>
      </c>
      <c r="CQ7" s="36">
        <v>60.04</v>
      </c>
      <c r="CR7" s="36">
        <v>59.88</v>
      </c>
      <c r="CS7" s="36">
        <v>62.45</v>
      </c>
      <c r="CT7" s="36">
        <v>62.12</v>
      </c>
      <c r="CU7" s="36">
        <v>59.8</v>
      </c>
      <c r="CV7" s="36">
        <v>85.62</v>
      </c>
      <c r="CW7" s="36">
        <v>85.47</v>
      </c>
      <c r="CX7" s="36">
        <v>86.1</v>
      </c>
      <c r="CY7" s="36">
        <v>82.6</v>
      </c>
      <c r="CZ7" s="36">
        <v>82.02</v>
      </c>
      <c r="DA7" s="36">
        <v>87.92</v>
      </c>
      <c r="DB7" s="36">
        <v>87.33</v>
      </c>
      <c r="DC7" s="36">
        <v>87.65</v>
      </c>
      <c r="DD7" s="36">
        <v>89.76</v>
      </c>
      <c r="DE7" s="36">
        <v>89.45</v>
      </c>
      <c r="DF7" s="36">
        <v>89.78</v>
      </c>
      <c r="DG7" s="36">
        <v>29.16</v>
      </c>
      <c r="DH7" s="36">
        <v>30.1</v>
      </c>
      <c r="DI7" s="36">
        <v>31.68</v>
      </c>
      <c r="DJ7" s="36">
        <v>29.89</v>
      </c>
      <c r="DK7" s="36">
        <v>40.43</v>
      </c>
      <c r="DL7" s="36">
        <v>36.700000000000003</v>
      </c>
      <c r="DM7" s="36">
        <v>37.71</v>
      </c>
      <c r="DN7" s="36">
        <v>38.69</v>
      </c>
      <c r="DO7" s="36">
        <v>41.12</v>
      </c>
      <c r="DP7" s="36">
        <v>44.91</v>
      </c>
      <c r="DQ7" s="36">
        <v>46.31</v>
      </c>
      <c r="DR7" s="36">
        <v>1.07</v>
      </c>
      <c r="DS7" s="36">
        <v>1.06</v>
      </c>
      <c r="DT7" s="36">
        <v>1.24</v>
      </c>
      <c r="DU7" s="36">
        <v>0.99</v>
      </c>
      <c r="DV7" s="36">
        <v>1.06</v>
      </c>
      <c r="DW7" s="36">
        <v>6.92</v>
      </c>
      <c r="DX7" s="36">
        <v>7.67</v>
      </c>
      <c r="DY7" s="36">
        <v>8.4</v>
      </c>
      <c r="DZ7" s="36">
        <v>10.9</v>
      </c>
      <c r="EA7" s="36">
        <v>12.03</v>
      </c>
      <c r="EB7" s="36">
        <v>12.42</v>
      </c>
      <c r="EC7" s="36">
        <v>0.36</v>
      </c>
      <c r="ED7" s="36">
        <v>0.35</v>
      </c>
      <c r="EE7" s="36">
        <v>0.18</v>
      </c>
      <c r="EF7" s="36">
        <v>0.25</v>
      </c>
      <c r="EG7" s="36">
        <v>0.12</v>
      </c>
      <c r="EH7" s="36">
        <v>0.82</v>
      </c>
      <c r="EI7" s="36">
        <v>0.84</v>
      </c>
      <c r="EJ7" s="36">
        <v>0.78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2016-02-10T08:54:29Z</cp:lastPrinted>
  <dcterms:created xsi:type="dcterms:W3CDTF">2016-01-18T04:49:42Z</dcterms:created>
  <dcterms:modified xsi:type="dcterms:W3CDTF">2016-02-21T23:45:57Z</dcterms:modified>
</cp:coreProperties>
</file>