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R6" i="5"/>
  <c r="Q6" i="5"/>
  <c r="AI8" i="4" s="1"/>
  <c r="P6" i="5"/>
  <c r="O6" i="5"/>
  <c r="R10" i="4" s="1"/>
  <c r="N6" i="5"/>
  <c r="M6" i="5"/>
  <c r="B10" i="4" s="1"/>
  <c r="L6" i="5"/>
  <c r="K6" i="5"/>
  <c r="R8" i="4" s="1"/>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J10" i="4"/>
  <c r="AY8" i="4"/>
  <c r="AQ8" i="4"/>
  <c r="Z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<sst xmlns="http://schemas.openxmlformats.org/spreadsheetml/2006/main" count="217" uniqueCount="107">
  <si>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</si>
  <si>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</si>
  <si>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</si>
  <si>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</si>
  <si>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</si>
  <si>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</si>
  <si>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</si>
  <si>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</si>
  <si>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</si>
  <si>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</si>
  <si>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</si>
  <si>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</si>
  <si>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</si>
  <si>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</si>
  <si>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</si>
  <si>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</si>
  <si>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</si>
  <si>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</si>
  <si>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</si>
  <si>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</si>
  <si>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</si>
  <si>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</si>
  <si>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</si>
  <si>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</si>
  <si>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</si>
  <si>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</si>
  <si>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</si>
  <si>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</si>
  <si>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</si>
  <si>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</si>
  <si>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</si>
  <si>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</si>
  <si>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</si>
  <si>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</si>
  <si>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</si>
  <si>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</si>
  <si>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</si>
  <si>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</si>
  <si>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</si>
  <si>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</si>
  <si>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</si>
  <si>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</si>
  <si>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</si>
  <si>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</si>
  <si>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</si>
  <si>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</si>
  <si>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</si>
  <si>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</si>
  <si>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</si>
  <si>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</si>
  <si>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</si>
  <si>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</si>
  <si>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</si>
  <si>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</si>
  <si>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</si>
  <si>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</si>
  <si>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</si>
  <si>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</si>
  <si>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</si>
  <si>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</si>
  <si>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</si>
  <si>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</si>
  <si>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</si>
  <si>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</si>
  <si>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</si>
  <si>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</si>
  <si>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</si>
  <si>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</si>
  <si>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</si>
  <si>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</si>
  <si>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</si>
  <si>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</si>
  <si>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</si>
  <si>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</si>
  <si>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</si>
  <si>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</si>
  <si>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</si>
  <si>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</si>
  <si>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</si>
  <si>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</si>
  <si>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</si>
  <si>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</si>
  <si>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</si>
  <si>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</si>
  <si>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</si>
  <si>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</si>
  <si>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</si>
  <si>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</si>
  <si>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</si>
  <si>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</si>
  <si>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</si>
  <si>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</si>
  <si>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</si>
  <si>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滋賀県　多賀町</t>
  </si>
  <si>
    <t>法適用</t>
  </si>
  <si>
    <t>水道事業</t>
  </si>
  <si>
    <t>末端給水事業</t>
  </si>
  <si>
    <t>A8</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</si>
  <si>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</si>
  <si>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</si>
  <si>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</si>
  <si>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</si>
  <si>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</si>
  <si>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</si>
  <si>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25年度以降、経常収支比率については100％を超えて黒字にはなっているものの料金回収率は100％を下回っている。類似団体の平均値よりさらに低い数値となっており、経営に必要な経費を給水収益で賄うことができていないというのが現状である。その主な原因としては、少子高齢化による人口減少や節水型の給水機器の普及もあり水道使用量、給水収益が減少していることが挙げられる。
 また、企業債残高対給水収益比率は類似団体と比較すると、かなり高い数値となっている。これは21年度以降、老朽管等の施設の更新が必要なこともあり起債借入額が大幅に増加していることが原因である。その結果、平成26年度末の起債残高は約25億円となっており今後、これらの返済により水道事業の資金繰りは非常に厳しいものになると予想される。　現在、累損欠損金は生じてはいないが、現在の給水収益では数年後には累積欠損金が生じるおそれがある。このような経営現状を改善するために、平成26年10月より水道料金の改定を行なったが、今後の給水収益を注視していく必要がある。
　</t>
    <rPh sb="1" eb="3">
      <t>ヘイセイ</t>
    </rPh>
    <rPh sb="5" eb="7">
      <t>ネンド</t>
    </rPh>
    <rPh sb="7" eb="9">
      <t>イコウ</t>
    </rPh>
    <rPh sb="26" eb="27">
      <t>コ</t>
    </rPh>
    <rPh sb="29" eb="31">
      <t>クロジ</t>
    </rPh>
    <rPh sb="41" eb="43">
      <t>リョウキン</t>
    </rPh>
    <rPh sb="43" eb="45">
      <t>カイシュウ</t>
    </rPh>
    <rPh sb="45" eb="46">
      <t>リツ</t>
    </rPh>
    <rPh sb="52" eb="54">
      <t>シタマワ</t>
    </rPh>
    <rPh sb="59" eb="61">
      <t>ルイジ</t>
    </rPh>
    <rPh sb="61" eb="63">
      <t>ダンタイ</t>
    </rPh>
    <rPh sb="64" eb="67">
      <t>ヘイキンチ</t>
    </rPh>
    <rPh sb="72" eb="73">
      <t>ヒク</t>
    </rPh>
    <rPh sb="74" eb="76">
      <t>スウチ</t>
    </rPh>
    <rPh sb="83" eb="85">
      <t>ケイエイ</t>
    </rPh>
    <rPh sb="86" eb="88">
      <t>ヒツヨウ</t>
    </rPh>
    <rPh sb="89" eb="91">
      <t>ケイヒ</t>
    </rPh>
    <rPh sb="92" eb="94">
      <t>キュウスイ</t>
    </rPh>
    <rPh sb="94" eb="96">
      <t>シュウエキ</t>
    </rPh>
    <rPh sb="97" eb="98">
      <t>マカナ</t>
    </rPh>
    <rPh sb="113" eb="115">
      <t>ゲンジョウ</t>
    </rPh>
    <rPh sb="121" eb="122">
      <t>オモ</t>
    </rPh>
    <rPh sb="123" eb="125">
      <t>ゲンイン</t>
    </rPh>
    <rPh sb="130" eb="131">
      <t>スク</t>
    </rPh>
    <rPh sb="131" eb="132">
      <t>コ</t>
    </rPh>
    <rPh sb="132" eb="135">
      <t>コウレイカ</t>
    </rPh>
    <rPh sb="138" eb="140">
      <t>ジンコウ</t>
    </rPh>
    <rPh sb="140" eb="142">
      <t>ゲンショウ</t>
    </rPh>
    <rPh sb="143" eb="146">
      <t>セッスイガタ</t>
    </rPh>
    <rPh sb="147" eb="149">
      <t>キュウスイ</t>
    </rPh>
    <rPh sb="149" eb="151">
      <t>キキ</t>
    </rPh>
    <rPh sb="152" eb="154">
      <t>フキュウ</t>
    </rPh>
    <rPh sb="157" eb="159">
      <t>スイドウ</t>
    </rPh>
    <rPh sb="159" eb="162">
      <t>シヨウリョウ</t>
    </rPh>
    <rPh sb="163" eb="165">
      <t>キュウスイ</t>
    </rPh>
    <rPh sb="165" eb="167">
      <t>シュウエキ</t>
    </rPh>
    <rPh sb="168" eb="170">
      <t>ゲンショウ</t>
    </rPh>
    <rPh sb="177" eb="178">
      <t>ア</t>
    </rPh>
    <rPh sb="188" eb="190">
      <t>キギョウ</t>
    </rPh>
    <rPh sb="190" eb="191">
      <t>サイ</t>
    </rPh>
    <rPh sb="191" eb="193">
      <t>ザンダカ</t>
    </rPh>
    <rPh sb="193" eb="194">
      <t>タイ</t>
    </rPh>
    <rPh sb="194" eb="196">
      <t>キュウスイ</t>
    </rPh>
    <rPh sb="196" eb="198">
      <t>シュウエキ</t>
    </rPh>
    <rPh sb="198" eb="200">
      <t>ヒリツ</t>
    </rPh>
    <rPh sb="201" eb="203">
      <t>ルイジ</t>
    </rPh>
    <rPh sb="203" eb="205">
      <t>ダンタイ</t>
    </rPh>
    <rPh sb="206" eb="208">
      <t>ヒカク</t>
    </rPh>
    <rPh sb="215" eb="216">
      <t>タカ</t>
    </rPh>
    <rPh sb="217" eb="219">
      <t>スウチ</t>
    </rPh>
    <rPh sb="231" eb="232">
      <t>ネン</t>
    </rPh>
    <rPh sb="232" eb="233">
      <t>ド</t>
    </rPh>
    <rPh sb="233" eb="235">
      <t>イコウ</t>
    </rPh>
    <rPh sb="236" eb="238">
      <t>ロウキュウ</t>
    </rPh>
    <rPh sb="238" eb="239">
      <t>クダ</t>
    </rPh>
    <rPh sb="239" eb="240">
      <t>トウ</t>
    </rPh>
    <rPh sb="241" eb="243">
      <t>シセツ</t>
    </rPh>
    <rPh sb="244" eb="246">
      <t>コウシン</t>
    </rPh>
    <rPh sb="247" eb="249">
      <t>ヒツヨウ</t>
    </rPh>
    <rPh sb="255" eb="257">
      <t>キサイ</t>
    </rPh>
    <rPh sb="257" eb="259">
      <t>カリイレ</t>
    </rPh>
    <rPh sb="259" eb="260">
      <t>ガク</t>
    </rPh>
    <rPh sb="261" eb="263">
      <t>オオハバ</t>
    </rPh>
    <rPh sb="264" eb="266">
      <t>ゾウカ</t>
    </rPh>
    <rPh sb="273" eb="275">
      <t>ゲンイン</t>
    </rPh>
    <rPh sb="281" eb="283">
      <t>ケッカ</t>
    </rPh>
    <rPh sb="284" eb="286">
      <t>ヘイセイ</t>
    </rPh>
    <rPh sb="288" eb="290">
      <t>ネンド</t>
    </rPh>
    <rPh sb="290" eb="291">
      <t>マツ</t>
    </rPh>
    <rPh sb="342" eb="344">
      <t>ヨソウ</t>
    </rPh>
    <rPh sb="349" eb="351">
      <t>ゲンザイ</t>
    </rPh>
    <rPh sb="352" eb="354">
      <t>ルイソン</t>
    </rPh>
    <rPh sb="354" eb="357">
      <t>ケッソンキン</t>
    </rPh>
    <rPh sb="358" eb="359">
      <t>ショウ</t>
    </rPh>
    <rPh sb="370" eb="372">
      <t>キュウスイ</t>
    </rPh>
    <rPh sb="372" eb="374">
      <t>シュウエキ</t>
    </rPh>
    <rPh sb="433" eb="434">
      <t>オコ</t>
    </rPh>
    <phoneticPr fontId="4"/>
  </si>
  <si>
    <t xml:space="preserve">  有形固定資産減価償却率については、全国平均やる類似団体平均値を下回っており、数字上は類似団体と比べて施設の老朽化は進んではいない状態にみえる。しかし、平成26年度末において多賀町の水道管の総延長は約112㎞あり、半分近い約51ｋｍが設置から20年以上を経過している状態である。この経年管のほとんどは耐震性能のないビニル管となっており、地震に対応できる管路の割合である耐震適合率は19．7％しかない。これは、滋賀県平均の34％にはまだまだ及ばない状況であり、管路の老朽化は、漏水や破損による断水といった危険性があるため計画的な更新が必要不可欠である。</t>
    <rPh sb="2" eb="4">
      <t>ユウケイ</t>
    </rPh>
    <rPh sb="4" eb="6">
      <t>コテイ</t>
    </rPh>
    <rPh sb="6" eb="8">
      <t>シサン</t>
    </rPh>
    <rPh sb="8" eb="10">
      <t>ゲンカ</t>
    </rPh>
    <rPh sb="10" eb="12">
      <t>ショウキャク</t>
    </rPh>
    <rPh sb="12" eb="13">
      <t>リツ</t>
    </rPh>
    <rPh sb="19" eb="21">
      <t>ゼンコク</t>
    </rPh>
    <rPh sb="21" eb="23">
      <t>ヘイキン</t>
    </rPh>
    <rPh sb="25" eb="27">
      <t>ルイジ</t>
    </rPh>
    <rPh sb="27" eb="29">
      <t>ダンタイ</t>
    </rPh>
    <rPh sb="29" eb="31">
      <t>ヘイキン</t>
    </rPh>
    <rPh sb="31" eb="32">
      <t>チ</t>
    </rPh>
    <rPh sb="33" eb="35">
      <t>シタマワ</t>
    </rPh>
    <rPh sb="40" eb="42">
      <t>スウジ</t>
    </rPh>
    <rPh sb="42" eb="43">
      <t>ジョウ</t>
    </rPh>
    <rPh sb="44" eb="46">
      <t>ルイジ</t>
    </rPh>
    <rPh sb="46" eb="48">
      <t>ダンタイ</t>
    </rPh>
    <rPh sb="52" eb="54">
      <t>シセツ</t>
    </rPh>
    <rPh sb="55" eb="57">
      <t>ロウキュウ</t>
    </rPh>
    <rPh sb="57" eb="58">
      <t>カ</t>
    </rPh>
    <rPh sb="59" eb="60">
      <t>スス</t>
    </rPh>
    <rPh sb="66" eb="68">
      <t>ジョウタイ</t>
    </rPh>
    <rPh sb="108" eb="110">
      <t>ハンブン</t>
    </rPh>
    <rPh sb="110" eb="111">
      <t>チカ</t>
    </rPh>
    <rPh sb="134" eb="136">
      <t>ジョウタイ</t>
    </rPh>
    <phoneticPr fontId="4"/>
  </si>
  <si>
    <t>　平成21年以降の老朽管等の施設の更新により、起債発行額が大幅に上昇しており、今後据え置き期間の終了とともに元金償還額が大幅に増加し平成32年度にはピークに達する。今後は、老朽施設の更新等の規模を縮小し、計画的に更新を進めていくことが必要である。また、水道料金の改定を行い、給水収益の増収を見込んでいるが、人口の減少や節水によりまだまだ安心できない状況である。今後は、水道料金未納者の更なる回収に努め、事務の効率化や経費の削減等一層の経営努力をしていくことが必要である。</t>
    <rPh sb="1" eb="3">
      <t>ヘイセイ</t>
    </rPh>
    <rPh sb="5" eb="6">
      <t>ネン</t>
    </rPh>
    <rPh sb="6" eb="8">
      <t>イコウ</t>
    </rPh>
    <rPh sb="9" eb="11">
      <t>ロウキュウ</t>
    </rPh>
    <rPh sb="11" eb="12">
      <t>カン</t>
    </rPh>
    <rPh sb="12" eb="13">
      <t>トウ</t>
    </rPh>
    <rPh sb="14" eb="16">
      <t>シセツ</t>
    </rPh>
    <rPh sb="17" eb="19">
      <t>コウシン</t>
    </rPh>
    <rPh sb="23" eb="25">
      <t>キサイ</t>
    </rPh>
    <rPh sb="25" eb="27">
      <t>ハッコウ</t>
    </rPh>
    <rPh sb="27" eb="28">
      <t>ガク</t>
    </rPh>
    <rPh sb="29" eb="31">
      <t>オオハバ</t>
    </rPh>
    <rPh sb="32" eb="34">
      <t>ジョウショウ</t>
    </rPh>
    <rPh sb="39" eb="41">
      <t>コンゴ</t>
    </rPh>
    <rPh sb="41" eb="42">
      <t>ス</t>
    </rPh>
    <rPh sb="43" eb="44">
      <t>オ</t>
    </rPh>
    <rPh sb="45" eb="47">
      <t>キカン</t>
    </rPh>
    <rPh sb="48" eb="50">
      <t>シュウリョウ</t>
    </rPh>
    <rPh sb="54" eb="56">
      <t>ガンキン</t>
    </rPh>
    <rPh sb="56" eb="58">
      <t>ショウカン</t>
    </rPh>
    <rPh sb="58" eb="59">
      <t>ガク</t>
    </rPh>
    <rPh sb="60" eb="62">
      <t>オオハバ</t>
    </rPh>
    <rPh sb="63" eb="65">
      <t>ゾウカ</t>
    </rPh>
    <rPh sb="66" eb="68">
      <t>ヘイセイ</t>
    </rPh>
    <rPh sb="70" eb="72">
      <t>ネンド</t>
    </rPh>
    <rPh sb="78" eb="79">
      <t>タッ</t>
    </rPh>
    <rPh sb="82" eb="84">
      <t>コンゴ</t>
    </rPh>
    <rPh sb="86" eb="88">
      <t>ロウキュウ</t>
    </rPh>
    <rPh sb="88" eb="90">
      <t>シセツ</t>
    </rPh>
    <rPh sb="91" eb="93">
      <t>コウシン</t>
    </rPh>
    <rPh sb="93" eb="94">
      <t>トウ</t>
    </rPh>
    <rPh sb="95" eb="97">
      <t>キボ</t>
    </rPh>
    <rPh sb="98" eb="100">
      <t>シュクショウ</t>
    </rPh>
    <rPh sb="102" eb="104">
      <t>ケイカク</t>
    </rPh>
    <rPh sb="104" eb="105">
      <t>テキ</t>
    </rPh>
    <rPh sb="106" eb="108">
      <t>コウシン</t>
    </rPh>
    <rPh sb="109" eb="110">
      <t>スス</t>
    </rPh>
    <rPh sb="117" eb="119">
      <t>ヒツヨウ</t>
    </rPh>
    <rPh sb="126" eb="128">
      <t>スイドウ</t>
    </rPh>
    <rPh sb="128" eb="130">
      <t>リョウキン</t>
    </rPh>
    <rPh sb="131" eb="133">
      <t>カイテイ</t>
    </rPh>
    <rPh sb="134" eb="135">
      <t>オコナ</t>
    </rPh>
    <rPh sb="137" eb="139">
      <t>キュウスイ</t>
    </rPh>
    <rPh sb="139" eb="141">
      <t>シュウエキ</t>
    </rPh>
    <rPh sb="142" eb="144">
      <t>ゾウシュウ</t>
    </rPh>
    <rPh sb="145" eb="147">
      <t>ミコ</t>
    </rPh>
    <rPh sb="153" eb="155">
      <t>ジンコウ</t>
    </rPh>
    <rPh sb="156" eb="158">
      <t>ゲンショウ</t>
    </rPh>
    <rPh sb="159" eb="161">
      <t>セッスイ</t>
    </rPh>
    <rPh sb="168" eb="170">
      <t>アンシン</t>
    </rPh>
    <rPh sb="174" eb="176">
      <t>ジョウキョウ</t>
    </rPh>
    <rPh sb="180" eb="182">
      <t>コンゴ</t>
    </rPh>
    <rPh sb="184" eb="186">
      <t>スイドウ</t>
    </rPh>
    <rPh sb="186" eb="188">
      <t>リョウキン</t>
    </rPh>
    <rPh sb="188" eb="191">
      <t>ミノウシャ</t>
    </rPh>
    <rPh sb="192" eb="193">
      <t>サラ</t>
    </rPh>
    <rPh sb="195" eb="197">
      <t>カイシュウ</t>
    </rPh>
    <rPh sb="198" eb="199">
      <t>ツト</t>
    </rPh>
    <rPh sb="201" eb="203">
      <t>ジム</t>
    </rPh>
    <rPh sb="204" eb="207">
      <t>コウリツカ</t>
    </rPh>
    <rPh sb="208" eb="210">
      <t>ケイヒ</t>
    </rPh>
    <rPh sb="211" eb="213">
      <t>サクゲン</t>
    </rPh>
    <rPh sb="213" eb="214">
      <t>トウ</t>
    </rPh>
    <rPh sb="214" eb="216">
      <t>イッソウ</t>
    </rPh>
    <rPh sb="217" eb="219">
      <t>ケイエイ</t>
    </rPh>
    <rPh sb="219" eb="221">
      <t>ドリョク</t>
    </rPh>
    <rPh sb="229" eb="231">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</si>
</sst>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2</c:v>
                </c:pt>
                <c:pt idx="1">
                  <c:v>3.93</c:v>
                </c:pt>
                <c:pt idx="2">
                  <c:v>1.61</c:v>
                </c:pt>
                <c:pt idx="3">
                  <c:v>3.99</c:v>
                </c:pt>
                <c:pt idx="4">
                  <c:v>2.93</c:v>
                </c:pt>
              </c:numCache>
            </c:numRef>
          </c:val>
        </c:ser>
        <c:dLbls>
          <c:showLegendKey val="0"/>
          <c:showVal val="0"/>
          <c:showCatName val="0"/>
          <c:showSerName val="0"/>
          <c:showPercent val="0"/>
          <c:showBubbleSize val="0"/>
        </c:dLbls>
        <c:gapWidth val="150"/>
        <c:axId val="41530112"/>
        <c:axId val="41532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0.81</c:v>
                </c:pt>
                <c:pt idx="1">
                  <c:v>0.82</c:v>
                </c:pt>
                <c:pt idx="2">
                  <c:v>0.66</c:v>
                </c:pt>
                <c:pt idx="3">
                  <c:v>0.64</c:v>
                </c:pt>
                <c:pt idx="4">
                  <c:v>0.56000000000000005</c:v>
                </c:pt>
              </c:numCache>
            </c:numRef>
          </c:val>
          <c:smooth val="0"/>
        </c:ser>
        <c:dLbls>
          <c:showLegendKey val="0"/>
          <c:showVal val="0"/>
          <c:showCatName val="0"/>
          <c:showSerName val="0"/>
          <c:showPercent val="0"/>
          <c:showBubbleSize val="0"/>
        </c:dLbls>
        <c:marker val="1"/>
        <c:smooth val="0"/>
        <c:axId val="41530112"/>
        <c:axId val="41532032"/>
      </c:lineChart>
      <c:dateAx>
        <c:axId val="41530112"/>
        <c:scaling>
          <c:orientation val="minMax"/>
        </c:scaling>
        <c:delete val="1"/>
        <c:axPos val="b"/>
        <c:numFmt formatCode="ge" sourceLinked="1"/>
        <c:majorTickMark val="none"/>
        <c:minorTickMark val="none"/>
        <c:tickLblPos val="none"/>
        <c:crossAx val="41532032"/>
        <c:crosses val="autoZero"/>
        <c:auto val="1"/>
        <c:lblOffset val="100"/>
        <c:baseTimeUnit val="years"/>
      </c:dateAx>
      <c:valAx>
        <c:axId val="4153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53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60.16</c:v>
                </c:pt>
                <c:pt idx="1">
                  <c:v>62.12</c:v>
                </c:pt>
                <c:pt idx="2">
                  <c:v>57.37</c:v>
                </c:pt>
                <c:pt idx="3">
                  <c:v>56.13</c:v>
                </c:pt>
                <c:pt idx="4">
                  <c:v>53.48</c:v>
                </c:pt>
              </c:numCache>
            </c:numRef>
          </c:val>
        </c:ser>
        <c:dLbls>
          <c:showLegendKey val="0"/>
          <c:showVal val="0"/>
          <c:showCatName val="0"/>
          <c:showSerName val="0"/>
          <c:showPercent val="0"/>
          <c:showBubbleSize val="0"/>
        </c:dLbls>
        <c:gapWidth val="150"/>
        <c:axId val="99436416"/>
        <c:axId val="99442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51.05</c:v>
                </c:pt>
                <c:pt idx="1">
                  <c:v>50.49</c:v>
                </c:pt>
                <c:pt idx="2">
                  <c:v>49.69</c:v>
                </c:pt>
                <c:pt idx="3">
                  <c:v>49.77</c:v>
                </c:pt>
                <c:pt idx="4">
                  <c:v>49.22</c:v>
                </c:pt>
              </c:numCache>
            </c:numRef>
          </c:val>
          <c:smooth val="0"/>
        </c:ser>
        <c:dLbls>
          <c:showLegendKey val="0"/>
          <c:showVal val="0"/>
          <c:showCatName val="0"/>
          <c:showSerName val="0"/>
          <c:showPercent val="0"/>
          <c:showBubbleSize val="0"/>
        </c:dLbls>
        <c:marker val="1"/>
        <c:smooth val="0"/>
        <c:axId val="99436416"/>
        <c:axId val="99442688"/>
      </c:lineChart>
      <c:dateAx>
        <c:axId val="99436416"/>
        <c:scaling>
          <c:orientation val="minMax"/>
        </c:scaling>
        <c:delete val="1"/>
        <c:axPos val="b"/>
        <c:numFmt formatCode="ge" sourceLinked="1"/>
        <c:majorTickMark val="none"/>
        <c:minorTickMark val="none"/>
        <c:tickLblPos val="none"/>
        <c:crossAx val="99442688"/>
        <c:crosses val="autoZero"/>
        <c:auto val="1"/>
        <c:lblOffset val="100"/>
        <c:baseTimeUnit val="years"/>
      </c:dateAx>
      <c:valAx>
        <c:axId val="99442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436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72.97</c:v>
                </c:pt>
                <c:pt idx="1">
                  <c:v>70.66</c:v>
                </c:pt>
                <c:pt idx="2">
                  <c:v>76.75</c:v>
                </c:pt>
                <c:pt idx="3">
                  <c:v>81.239999999999995</c:v>
                </c:pt>
                <c:pt idx="4">
                  <c:v>88.1</c:v>
                </c:pt>
              </c:numCache>
            </c:numRef>
          </c:val>
        </c:ser>
        <c:dLbls>
          <c:showLegendKey val="0"/>
          <c:showVal val="0"/>
          <c:showCatName val="0"/>
          <c:showSerName val="0"/>
          <c:showPercent val="0"/>
          <c:showBubbleSize val="0"/>
        </c:dLbls>
        <c:gapWidth val="150"/>
        <c:axId val="99464704"/>
        <c:axId val="99466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80.81</c:v>
                </c:pt>
                <c:pt idx="1">
                  <c:v>78.7</c:v>
                </c:pt>
                <c:pt idx="2">
                  <c:v>80.010000000000005</c:v>
                </c:pt>
                <c:pt idx="3">
                  <c:v>79.98</c:v>
                </c:pt>
                <c:pt idx="4">
                  <c:v>79.48</c:v>
                </c:pt>
              </c:numCache>
            </c:numRef>
          </c:val>
          <c:smooth val="0"/>
        </c:ser>
        <c:dLbls>
          <c:showLegendKey val="0"/>
          <c:showVal val="0"/>
          <c:showCatName val="0"/>
          <c:showSerName val="0"/>
          <c:showPercent val="0"/>
          <c:showBubbleSize val="0"/>
        </c:dLbls>
        <c:marker val="1"/>
        <c:smooth val="0"/>
        <c:axId val="99464704"/>
        <c:axId val="99466624"/>
      </c:lineChart>
      <c:dateAx>
        <c:axId val="99464704"/>
        <c:scaling>
          <c:orientation val="minMax"/>
        </c:scaling>
        <c:delete val="1"/>
        <c:axPos val="b"/>
        <c:numFmt formatCode="ge" sourceLinked="1"/>
        <c:majorTickMark val="none"/>
        <c:minorTickMark val="none"/>
        <c:tickLblPos val="none"/>
        <c:crossAx val="99466624"/>
        <c:crosses val="autoZero"/>
        <c:auto val="1"/>
        <c:lblOffset val="100"/>
        <c:baseTimeUnit val="years"/>
      </c:dateAx>
      <c:valAx>
        <c:axId val="99466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464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97.05</c:v>
                </c:pt>
                <c:pt idx="1">
                  <c:v>100.12</c:v>
                </c:pt>
                <c:pt idx="2">
                  <c:v>98.49</c:v>
                </c:pt>
                <c:pt idx="3">
                  <c:v>100.65</c:v>
                </c:pt>
                <c:pt idx="4">
                  <c:v>101.15</c:v>
                </c:pt>
              </c:numCache>
            </c:numRef>
          </c:val>
        </c:ser>
        <c:dLbls>
          <c:showLegendKey val="0"/>
          <c:showVal val="0"/>
          <c:showCatName val="0"/>
          <c:showSerName val="0"/>
          <c:showPercent val="0"/>
          <c:showBubbleSize val="0"/>
        </c:dLbls>
        <c:gapWidth val="150"/>
        <c:axId val="87540864"/>
        <c:axId val="87553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108.06</c:v>
                </c:pt>
                <c:pt idx="1">
                  <c:v>104.82</c:v>
                </c:pt>
                <c:pt idx="2">
                  <c:v>104.95</c:v>
                </c:pt>
                <c:pt idx="3">
                  <c:v>105.53</c:v>
                </c:pt>
                <c:pt idx="4">
                  <c:v>107.2</c:v>
                </c:pt>
              </c:numCache>
            </c:numRef>
          </c:val>
          <c:smooth val="0"/>
        </c:ser>
        <c:dLbls>
          <c:showLegendKey val="0"/>
          <c:showVal val="0"/>
          <c:showCatName val="0"/>
          <c:showSerName val="0"/>
          <c:showPercent val="0"/>
          <c:showBubbleSize val="0"/>
        </c:dLbls>
        <c:marker val="1"/>
        <c:smooth val="0"/>
        <c:axId val="87540864"/>
        <c:axId val="87553152"/>
      </c:lineChart>
      <c:dateAx>
        <c:axId val="87540864"/>
        <c:scaling>
          <c:orientation val="minMax"/>
        </c:scaling>
        <c:delete val="1"/>
        <c:axPos val="b"/>
        <c:numFmt formatCode="ge" sourceLinked="1"/>
        <c:majorTickMark val="none"/>
        <c:minorTickMark val="none"/>
        <c:tickLblPos val="none"/>
        <c:crossAx val="87553152"/>
        <c:crosses val="autoZero"/>
        <c:auto val="1"/>
        <c:lblOffset val="100"/>
        <c:baseTimeUnit val="years"/>
      </c:dateAx>
      <c:valAx>
        <c:axId val="875531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7540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40.17</c:v>
                </c:pt>
                <c:pt idx="1">
                  <c:v>36.6</c:v>
                </c:pt>
                <c:pt idx="2">
                  <c:v>37.28</c:v>
                </c:pt>
                <c:pt idx="3">
                  <c:v>31.76</c:v>
                </c:pt>
                <c:pt idx="4">
                  <c:v>32.340000000000003</c:v>
                </c:pt>
              </c:numCache>
            </c:numRef>
          </c:val>
        </c:ser>
        <c:dLbls>
          <c:showLegendKey val="0"/>
          <c:showVal val="0"/>
          <c:showCatName val="0"/>
          <c:showSerName val="0"/>
          <c:showPercent val="0"/>
          <c:showBubbleSize val="0"/>
        </c:dLbls>
        <c:gapWidth val="150"/>
        <c:axId val="101420416"/>
        <c:axId val="101635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33.21</c:v>
                </c:pt>
                <c:pt idx="1">
                  <c:v>34.24</c:v>
                </c:pt>
                <c:pt idx="2">
                  <c:v>35.18</c:v>
                </c:pt>
                <c:pt idx="3">
                  <c:v>36.43</c:v>
                </c:pt>
                <c:pt idx="4">
                  <c:v>46.12</c:v>
                </c:pt>
              </c:numCache>
            </c:numRef>
          </c:val>
          <c:smooth val="0"/>
        </c:ser>
        <c:dLbls>
          <c:showLegendKey val="0"/>
          <c:showVal val="0"/>
          <c:showCatName val="0"/>
          <c:showSerName val="0"/>
          <c:showPercent val="0"/>
          <c:showBubbleSize val="0"/>
        </c:dLbls>
        <c:marker val="1"/>
        <c:smooth val="0"/>
        <c:axId val="101420416"/>
        <c:axId val="101635584"/>
      </c:lineChart>
      <c:dateAx>
        <c:axId val="101420416"/>
        <c:scaling>
          <c:orientation val="minMax"/>
        </c:scaling>
        <c:delete val="1"/>
        <c:axPos val="b"/>
        <c:numFmt formatCode="ge" sourceLinked="1"/>
        <c:majorTickMark val="none"/>
        <c:minorTickMark val="none"/>
        <c:tickLblPos val="none"/>
        <c:crossAx val="101635584"/>
        <c:crosses val="autoZero"/>
        <c:auto val="1"/>
        <c:lblOffset val="100"/>
        <c:baseTimeUnit val="years"/>
      </c:dateAx>
      <c:valAx>
        <c:axId val="10163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420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2859136"/>
        <c:axId val="102861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6.34</c:v>
                </c:pt>
                <c:pt idx="1">
                  <c:v>6.81</c:v>
                </c:pt>
                <c:pt idx="2">
                  <c:v>8.41</c:v>
                </c:pt>
                <c:pt idx="3">
                  <c:v>8.7200000000000006</c:v>
                </c:pt>
                <c:pt idx="4">
                  <c:v>9.86</c:v>
                </c:pt>
              </c:numCache>
            </c:numRef>
          </c:val>
          <c:smooth val="0"/>
        </c:ser>
        <c:dLbls>
          <c:showLegendKey val="0"/>
          <c:showVal val="0"/>
          <c:showCatName val="0"/>
          <c:showSerName val="0"/>
          <c:showPercent val="0"/>
          <c:showBubbleSize val="0"/>
        </c:dLbls>
        <c:marker val="1"/>
        <c:smooth val="0"/>
        <c:axId val="102859136"/>
        <c:axId val="102861440"/>
      </c:lineChart>
      <c:dateAx>
        <c:axId val="102859136"/>
        <c:scaling>
          <c:orientation val="minMax"/>
        </c:scaling>
        <c:delete val="1"/>
        <c:axPos val="b"/>
        <c:numFmt formatCode="ge" sourceLinked="1"/>
        <c:majorTickMark val="none"/>
        <c:minorTickMark val="none"/>
        <c:tickLblPos val="none"/>
        <c:crossAx val="102861440"/>
        <c:crosses val="autoZero"/>
        <c:auto val="1"/>
        <c:lblOffset val="100"/>
        <c:baseTimeUnit val="years"/>
      </c:dateAx>
      <c:valAx>
        <c:axId val="102861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859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7276288"/>
        <c:axId val="97278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23.31</c:v>
                </c:pt>
                <c:pt idx="1">
                  <c:v>26.83</c:v>
                </c:pt>
                <c:pt idx="2">
                  <c:v>26.81</c:v>
                </c:pt>
                <c:pt idx="3">
                  <c:v>28.31</c:v>
                </c:pt>
                <c:pt idx="4">
                  <c:v>13.46</c:v>
                </c:pt>
              </c:numCache>
            </c:numRef>
          </c:val>
          <c:smooth val="0"/>
        </c:ser>
        <c:dLbls>
          <c:showLegendKey val="0"/>
          <c:showVal val="0"/>
          <c:showCatName val="0"/>
          <c:showSerName val="0"/>
          <c:showPercent val="0"/>
          <c:showBubbleSize val="0"/>
        </c:dLbls>
        <c:marker val="1"/>
        <c:smooth val="0"/>
        <c:axId val="97276288"/>
        <c:axId val="97278208"/>
      </c:lineChart>
      <c:dateAx>
        <c:axId val="97276288"/>
        <c:scaling>
          <c:orientation val="minMax"/>
        </c:scaling>
        <c:delete val="1"/>
        <c:axPos val="b"/>
        <c:numFmt formatCode="ge" sourceLinked="1"/>
        <c:majorTickMark val="none"/>
        <c:minorTickMark val="none"/>
        <c:tickLblPos val="none"/>
        <c:crossAx val="97278208"/>
        <c:crosses val="autoZero"/>
        <c:auto val="1"/>
        <c:lblOffset val="100"/>
        <c:baseTimeUnit val="years"/>
      </c:dateAx>
      <c:valAx>
        <c:axId val="972782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7276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764.99</c:v>
                </c:pt>
                <c:pt idx="1">
                  <c:v>5739.71</c:v>
                </c:pt>
                <c:pt idx="2">
                  <c:v>1667.94</c:v>
                </c:pt>
                <c:pt idx="3">
                  <c:v>628.16999999999996</c:v>
                </c:pt>
                <c:pt idx="4">
                  <c:v>207.29</c:v>
                </c:pt>
              </c:numCache>
            </c:numRef>
          </c:val>
        </c:ser>
        <c:dLbls>
          <c:showLegendKey val="0"/>
          <c:showVal val="0"/>
          <c:showCatName val="0"/>
          <c:showSerName val="0"/>
          <c:showPercent val="0"/>
          <c:showBubbleSize val="0"/>
        </c:dLbls>
        <c:gapWidth val="150"/>
        <c:axId val="97288192"/>
        <c:axId val="97290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1129.9100000000001</c:v>
                </c:pt>
                <c:pt idx="1">
                  <c:v>1197.1099999999999</c:v>
                </c:pt>
                <c:pt idx="2">
                  <c:v>1002.64</c:v>
                </c:pt>
                <c:pt idx="3">
                  <c:v>1164.51</c:v>
                </c:pt>
                <c:pt idx="4">
                  <c:v>434.72</c:v>
                </c:pt>
              </c:numCache>
            </c:numRef>
          </c:val>
          <c:smooth val="0"/>
        </c:ser>
        <c:dLbls>
          <c:showLegendKey val="0"/>
          <c:showVal val="0"/>
          <c:showCatName val="0"/>
          <c:showSerName val="0"/>
          <c:showPercent val="0"/>
          <c:showBubbleSize val="0"/>
        </c:dLbls>
        <c:marker val="1"/>
        <c:smooth val="0"/>
        <c:axId val="97288192"/>
        <c:axId val="97290112"/>
      </c:lineChart>
      <c:dateAx>
        <c:axId val="97288192"/>
        <c:scaling>
          <c:orientation val="minMax"/>
        </c:scaling>
        <c:delete val="1"/>
        <c:axPos val="b"/>
        <c:numFmt formatCode="ge" sourceLinked="1"/>
        <c:majorTickMark val="none"/>
        <c:minorTickMark val="none"/>
        <c:tickLblPos val="none"/>
        <c:crossAx val="97290112"/>
        <c:crosses val="autoZero"/>
        <c:auto val="1"/>
        <c:lblOffset val="100"/>
        <c:baseTimeUnit val="years"/>
      </c:dateAx>
      <c:valAx>
        <c:axId val="972901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7288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450.11</c:v>
                </c:pt>
                <c:pt idx="1">
                  <c:v>759.72</c:v>
                </c:pt>
                <c:pt idx="2">
                  <c:v>1090.54</c:v>
                </c:pt>
                <c:pt idx="3">
                  <c:v>1226.0899999999999</c:v>
                </c:pt>
                <c:pt idx="4">
                  <c:v>1248.25</c:v>
                </c:pt>
              </c:numCache>
            </c:numRef>
          </c:val>
        </c:ser>
        <c:dLbls>
          <c:showLegendKey val="0"/>
          <c:showVal val="0"/>
          <c:showCatName val="0"/>
          <c:showSerName val="0"/>
          <c:showPercent val="0"/>
          <c:showBubbleSize val="0"/>
        </c:dLbls>
        <c:gapWidth val="150"/>
        <c:axId val="97299840"/>
        <c:axId val="97302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540.94000000000005</c:v>
                </c:pt>
                <c:pt idx="1">
                  <c:v>532.29999999999995</c:v>
                </c:pt>
                <c:pt idx="2">
                  <c:v>520.29999999999995</c:v>
                </c:pt>
                <c:pt idx="3">
                  <c:v>498.27</c:v>
                </c:pt>
                <c:pt idx="4">
                  <c:v>495.76</c:v>
                </c:pt>
              </c:numCache>
            </c:numRef>
          </c:val>
          <c:smooth val="0"/>
        </c:ser>
        <c:dLbls>
          <c:showLegendKey val="0"/>
          <c:showVal val="0"/>
          <c:showCatName val="0"/>
          <c:showSerName val="0"/>
          <c:showPercent val="0"/>
          <c:showBubbleSize val="0"/>
        </c:dLbls>
        <c:marker val="1"/>
        <c:smooth val="0"/>
        <c:axId val="97299840"/>
        <c:axId val="97302016"/>
      </c:lineChart>
      <c:dateAx>
        <c:axId val="97299840"/>
        <c:scaling>
          <c:orientation val="minMax"/>
        </c:scaling>
        <c:delete val="1"/>
        <c:axPos val="b"/>
        <c:numFmt formatCode="ge" sourceLinked="1"/>
        <c:majorTickMark val="none"/>
        <c:minorTickMark val="none"/>
        <c:tickLblPos val="none"/>
        <c:crossAx val="97302016"/>
        <c:crosses val="autoZero"/>
        <c:auto val="1"/>
        <c:lblOffset val="100"/>
        <c:baseTimeUnit val="years"/>
      </c:dateAx>
      <c:valAx>
        <c:axId val="973020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7299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82.77</c:v>
                </c:pt>
                <c:pt idx="1">
                  <c:v>85.22</c:v>
                </c:pt>
                <c:pt idx="2">
                  <c:v>80.77</c:v>
                </c:pt>
                <c:pt idx="3">
                  <c:v>77.48</c:v>
                </c:pt>
                <c:pt idx="4">
                  <c:v>83.34</c:v>
                </c:pt>
              </c:numCache>
            </c:numRef>
          </c:val>
        </c:ser>
        <c:dLbls>
          <c:showLegendKey val="0"/>
          <c:showVal val="0"/>
          <c:showCatName val="0"/>
          <c:showSerName val="0"/>
          <c:showPercent val="0"/>
          <c:showBubbleSize val="0"/>
        </c:dLbls>
        <c:gapWidth val="150"/>
        <c:axId val="99224576"/>
        <c:axId val="99234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93.43</c:v>
                </c:pt>
                <c:pt idx="1">
                  <c:v>90.17</c:v>
                </c:pt>
                <c:pt idx="2">
                  <c:v>90.69</c:v>
                </c:pt>
                <c:pt idx="3">
                  <c:v>90.64</c:v>
                </c:pt>
                <c:pt idx="4">
                  <c:v>93.66</c:v>
                </c:pt>
              </c:numCache>
            </c:numRef>
          </c:val>
          <c:smooth val="0"/>
        </c:ser>
        <c:dLbls>
          <c:showLegendKey val="0"/>
          <c:showVal val="0"/>
          <c:showCatName val="0"/>
          <c:showSerName val="0"/>
          <c:showPercent val="0"/>
          <c:showBubbleSize val="0"/>
        </c:dLbls>
        <c:marker val="1"/>
        <c:smooth val="0"/>
        <c:axId val="99224576"/>
        <c:axId val="99234944"/>
      </c:lineChart>
      <c:dateAx>
        <c:axId val="99224576"/>
        <c:scaling>
          <c:orientation val="minMax"/>
        </c:scaling>
        <c:delete val="1"/>
        <c:axPos val="b"/>
        <c:numFmt formatCode="ge" sourceLinked="1"/>
        <c:majorTickMark val="none"/>
        <c:minorTickMark val="none"/>
        <c:tickLblPos val="none"/>
        <c:crossAx val="99234944"/>
        <c:crosses val="autoZero"/>
        <c:auto val="1"/>
        <c:lblOffset val="100"/>
        <c:baseTimeUnit val="years"/>
      </c:dateAx>
      <c:valAx>
        <c:axId val="99234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224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177.75</c:v>
                </c:pt>
                <c:pt idx="1">
                  <c:v>173.05</c:v>
                </c:pt>
                <c:pt idx="2">
                  <c:v>183.06</c:v>
                </c:pt>
                <c:pt idx="3">
                  <c:v>191.18</c:v>
                </c:pt>
                <c:pt idx="4">
                  <c:v>185.95</c:v>
                </c:pt>
              </c:numCache>
            </c:numRef>
          </c:val>
        </c:ser>
        <c:dLbls>
          <c:showLegendKey val="0"/>
          <c:showVal val="0"/>
          <c:showCatName val="0"/>
          <c:showSerName val="0"/>
          <c:showPercent val="0"/>
          <c:showBubbleSize val="0"/>
        </c:dLbls>
        <c:gapWidth val="150"/>
        <c:axId val="99244288"/>
        <c:axId val="99422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204.24</c:v>
                </c:pt>
                <c:pt idx="1">
                  <c:v>210.28</c:v>
                </c:pt>
                <c:pt idx="2">
                  <c:v>211.08</c:v>
                </c:pt>
                <c:pt idx="3">
                  <c:v>213.52</c:v>
                </c:pt>
                <c:pt idx="4">
                  <c:v>208.21</c:v>
                </c:pt>
              </c:numCache>
            </c:numRef>
          </c:val>
          <c:smooth val="0"/>
        </c:ser>
        <c:dLbls>
          <c:showLegendKey val="0"/>
          <c:showVal val="0"/>
          <c:showCatName val="0"/>
          <c:showSerName val="0"/>
          <c:showPercent val="0"/>
          <c:showBubbleSize val="0"/>
        </c:dLbls>
        <c:marker val="1"/>
        <c:smooth val="0"/>
        <c:axId val="99244288"/>
        <c:axId val="99422592"/>
      </c:lineChart>
      <c:dateAx>
        <c:axId val="99244288"/>
        <c:scaling>
          <c:orientation val="minMax"/>
        </c:scaling>
        <c:delete val="1"/>
        <c:axPos val="b"/>
        <c:numFmt formatCode="ge" sourceLinked="1"/>
        <c:majorTickMark val="none"/>
        <c:minorTickMark val="none"/>
        <c:tickLblPos val="none"/>
        <c:crossAx val="99422592"/>
        <c:crosses val="autoZero"/>
        <c:auto val="1"/>
        <c:lblOffset val="100"/>
        <c:baseTimeUnit val="years"/>
      </c:dateAx>
      <c:valAx>
        <c:axId val="99422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244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CH69" sqref="CH69"/>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滋賀県　多賀町</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A8</v>
      </c>
      <c r="AA8" s="72"/>
      <c r="AB8" s="72"/>
      <c r="AC8" s="72"/>
      <c r="AD8" s="72"/>
      <c r="AE8" s="72"/>
      <c r="AF8" s="72"/>
      <c r="AG8" s="73"/>
      <c r="AH8" s="3"/>
      <c r="AI8" s="74">
        <f>データ!Q6</f>
        <v>7713</v>
      </c>
      <c r="AJ8" s="75"/>
      <c r="AK8" s="75"/>
      <c r="AL8" s="75"/>
      <c r="AM8" s="75"/>
      <c r="AN8" s="75"/>
      <c r="AO8" s="75"/>
      <c r="AP8" s="76"/>
      <c r="AQ8" s="57">
        <f>データ!R6</f>
        <v>135.77000000000001</v>
      </c>
      <c r="AR8" s="57"/>
      <c r="AS8" s="57"/>
      <c r="AT8" s="57"/>
      <c r="AU8" s="57"/>
      <c r="AV8" s="57"/>
      <c r="AW8" s="57"/>
      <c r="AX8" s="57"/>
      <c r="AY8" s="57">
        <f>データ!S6</f>
        <v>56.81</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46.95</v>
      </c>
      <c r="K10" s="57"/>
      <c r="L10" s="57"/>
      <c r="M10" s="57"/>
      <c r="N10" s="57"/>
      <c r="O10" s="57"/>
      <c r="P10" s="57"/>
      <c r="Q10" s="57"/>
      <c r="R10" s="57">
        <f>データ!O6</f>
        <v>99.53</v>
      </c>
      <c r="S10" s="57"/>
      <c r="T10" s="57"/>
      <c r="U10" s="57"/>
      <c r="V10" s="57"/>
      <c r="W10" s="57"/>
      <c r="X10" s="57"/>
      <c r="Y10" s="57"/>
      <c r="Z10" s="65">
        <f>データ!P6</f>
        <v>3024</v>
      </c>
      <c r="AA10" s="65"/>
      <c r="AB10" s="65"/>
      <c r="AC10" s="65"/>
      <c r="AD10" s="65"/>
      <c r="AE10" s="65"/>
      <c r="AF10" s="65"/>
      <c r="AG10" s="65"/>
      <c r="AH10" s="2"/>
      <c r="AI10" s="65">
        <f>データ!T6</f>
        <v>7638</v>
      </c>
      <c r="AJ10" s="65"/>
      <c r="AK10" s="65"/>
      <c r="AL10" s="65"/>
      <c r="AM10" s="65"/>
      <c r="AN10" s="65"/>
      <c r="AO10" s="65"/>
      <c r="AP10" s="65"/>
      <c r="AQ10" s="57">
        <f>データ!U6</f>
        <v>62.3</v>
      </c>
      <c r="AR10" s="57"/>
      <c r="AS10" s="57"/>
      <c r="AT10" s="57"/>
      <c r="AU10" s="57"/>
      <c r="AV10" s="57"/>
      <c r="AW10" s="57"/>
      <c r="AX10" s="57"/>
      <c r="AY10" s="57">
        <f>データ!V6</f>
        <v>122.6</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104</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254436</v>
      </c>
      <c r="D6" s="31">
        <f t="shared" si="3"/>
        <v>46</v>
      </c>
      <c r="E6" s="31">
        <f t="shared" si="3"/>
        <v>1</v>
      </c>
      <c r="F6" s="31">
        <f t="shared" si="3"/>
        <v>0</v>
      </c>
      <c r="G6" s="31">
        <f t="shared" si="3"/>
        <v>1</v>
      </c>
      <c r="H6" s="31" t="str">
        <f t="shared" si="3"/>
        <v>滋賀県　多賀町</v>
      </c>
      <c r="I6" s="31" t="str">
        <f t="shared" si="3"/>
        <v>法適用</v>
      </c>
      <c r="J6" s="31" t="str">
        <f t="shared" si="3"/>
        <v>水道事業</v>
      </c>
      <c r="K6" s="31" t="str">
        <f t="shared" si="3"/>
        <v>末端給水事業</v>
      </c>
      <c r="L6" s="31" t="str">
        <f t="shared" si="3"/>
        <v>A8</v>
      </c>
      <c r="M6" s="32" t="str">
        <f t="shared" si="3"/>
        <v>-</v>
      </c>
      <c r="N6" s="32">
        <f t="shared" si="3"/>
        <v>46.95</v>
      </c>
      <c r="O6" s="32">
        <f t="shared" si="3"/>
        <v>99.53</v>
      </c>
      <c r="P6" s="32">
        <f t="shared" si="3"/>
        <v>3024</v>
      </c>
      <c r="Q6" s="32">
        <f t="shared" si="3"/>
        <v>7713</v>
      </c>
      <c r="R6" s="32">
        <f t="shared" si="3"/>
        <v>135.77000000000001</v>
      </c>
      <c r="S6" s="32">
        <f t="shared" si="3"/>
        <v>56.81</v>
      </c>
      <c r="T6" s="32">
        <f t="shared" si="3"/>
        <v>7638</v>
      </c>
      <c r="U6" s="32">
        <f t="shared" si="3"/>
        <v>62.3</v>
      </c>
      <c r="V6" s="32">
        <f t="shared" si="3"/>
        <v>122.6</v>
      </c>
      <c r="W6" s="33">
        <f>IF(W7="",NA(),W7)</f>
        <v>97.05</v>
      </c>
      <c r="X6" s="33">
        <f t="shared" ref="X6:AF6" si="4">IF(X7="",NA(),X7)</f>
        <v>100.12</v>
      </c>
      <c r="Y6" s="33">
        <f t="shared" si="4"/>
        <v>98.49</v>
      </c>
      <c r="Z6" s="33">
        <f t="shared" si="4"/>
        <v>100.65</v>
      </c>
      <c r="AA6" s="33">
        <f t="shared" si="4"/>
        <v>101.15</v>
      </c>
      <c r="AB6" s="33">
        <f t="shared" si="4"/>
        <v>108.06</v>
      </c>
      <c r="AC6" s="33">
        <f t="shared" si="4"/>
        <v>104.82</v>
      </c>
      <c r="AD6" s="33">
        <f t="shared" si="4"/>
        <v>104.95</v>
      </c>
      <c r="AE6" s="33">
        <f t="shared" si="4"/>
        <v>105.53</v>
      </c>
      <c r="AF6" s="33">
        <f t="shared" si="4"/>
        <v>107.2</v>
      </c>
      <c r="AG6" s="32" t="str">
        <f>IF(AG7="","",IF(AG7="-","【-】","【"&amp;SUBSTITUTE(TEXT(AG7,"#,##0.00"),"-","△")&amp;"】"))</f>
        <v>【113.03】</v>
      </c>
      <c r="AH6" s="32">
        <f>IF(AH7="",NA(),AH7)</f>
        <v>0</v>
      </c>
      <c r="AI6" s="32">
        <f t="shared" ref="AI6:AQ6" si="5">IF(AI7="",NA(),AI7)</f>
        <v>0</v>
      </c>
      <c r="AJ6" s="32">
        <f t="shared" si="5"/>
        <v>0</v>
      </c>
      <c r="AK6" s="32">
        <f t="shared" si="5"/>
        <v>0</v>
      </c>
      <c r="AL6" s="32">
        <f t="shared" si="5"/>
        <v>0</v>
      </c>
      <c r="AM6" s="33">
        <f t="shared" si="5"/>
        <v>23.31</v>
      </c>
      <c r="AN6" s="33">
        <f t="shared" si="5"/>
        <v>26.83</v>
      </c>
      <c r="AO6" s="33">
        <f t="shared" si="5"/>
        <v>26.81</v>
      </c>
      <c r="AP6" s="33">
        <f t="shared" si="5"/>
        <v>28.31</v>
      </c>
      <c r="AQ6" s="33">
        <f t="shared" si="5"/>
        <v>13.46</v>
      </c>
      <c r="AR6" s="32" t="str">
        <f>IF(AR7="","",IF(AR7="-","【-】","【"&amp;SUBSTITUTE(TEXT(AR7,"#,##0.00"),"-","△")&amp;"】"))</f>
        <v>【0.81】</v>
      </c>
      <c r="AS6" s="33">
        <f>IF(AS7="",NA(),AS7)</f>
        <v>764.99</v>
      </c>
      <c r="AT6" s="33">
        <f t="shared" ref="AT6:BB6" si="6">IF(AT7="",NA(),AT7)</f>
        <v>5739.71</v>
      </c>
      <c r="AU6" s="33">
        <f t="shared" si="6"/>
        <v>1667.94</v>
      </c>
      <c r="AV6" s="33">
        <f t="shared" si="6"/>
        <v>628.16999999999996</v>
      </c>
      <c r="AW6" s="33">
        <f t="shared" si="6"/>
        <v>207.29</v>
      </c>
      <c r="AX6" s="33">
        <f t="shared" si="6"/>
        <v>1129.9100000000001</v>
      </c>
      <c r="AY6" s="33">
        <f t="shared" si="6"/>
        <v>1197.1099999999999</v>
      </c>
      <c r="AZ6" s="33">
        <f t="shared" si="6"/>
        <v>1002.64</v>
      </c>
      <c r="BA6" s="33">
        <f t="shared" si="6"/>
        <v>1164.51</v>
      </c>
      <c r="BB6" s="33">
        <f t="shared" si="6"/>
        <v>434.72</v>
      </c>
      <c r="BC6" s="32" t="str">
        <f>IF(BC7="","",IF(BC7="-","【-】","【"&amp;SUBSTITUTE(TEXT(BC7,"#,##0.00"),"-","△")&amp;"】"))</f>
        <v>【264.16】</v>
      </c>
      <c r="BD6" s="33">
        <f>IF(BD7="",NA(),BD7)</f>
        <v>450.11</v>
      </c>
      <c r="BE6" s="33">
        <f t="shared" ref="BE6:BM6" si="7">IF(BE7="",NA(),BE7)</f>
        <v>759.72</v>
      </c>
      <c r="BF6" s="33">
        <f t="shared" si="7"/>
        <v>1090.54</v>
      </c>
      <c r="BG6" s="33">
        <f t="shared" si="7"/>
        <v>1226.0899999999999</v>
      </c>
      <c r="BH6" s="33">
        <f t="shared" si="7"/>
        <v>1248.25</v>
      </c>
      <c r="BI6" s="33">
        <f t="shared" si="7"/>
        <v>540.94000000000005</v>
      </c>
      <c r="BJ6" s="33">
        <f t="shared" si="7"/>
        <v>532.29999999999995</v>
      </c>
      <c r="BK6" s="33">
        <f t="shared" si="7"/>
        <v>520.29999999999995</v>
      </c>
      <c r="BL6" s="33">
        <f t="shared" si="7"/>
        <v>498.27</v>
      </c>
      <c r="BM6" s="33">
        <f t="shared" si="7"/>
        <v>495.76</v>
      </c>
      <c r="BN6" s="32" t="str">
        <f>IF(BN7="","",IF(BN7="-","【-】","【"&amp;SUBSTITUTE(TEXT(BN7,"#,##0.00"),"-","△")&amp;"】"))</f>
        <v>【283.72】</v>
      </c>
      <c r="BO6" s="33">
        <f>IF(BO7="",NA(),BO7)</f>
        <v>82.77</v>
      </c>
      <c r="BP6" s="33">
        <f t="shared" ref="BP6:BX6" si="8">IF(BP7="",NA(),BP7)</f>
        <v>85.22</v>
      </c>
      <c r="BQ6" s="33">
        <f t="shared" si="8"/>
        <v>80.77</v>
      </c>
      <c r="BR6" s="33">
        <f t="shared" si="8"/>
        <v>77.48</v>
      </c>
      <c r="BS6" s="33">
        <f t="shared" si="8"/>
        <v>83.34</v>
      </c>
      <c r="BT6" s="33">
        <f t="shared" si="8"/>
        <v>93.43</v>
      </c>
      <c r="BU6" s="33">
        <f t="shared" si="8"/>
        <v>90.17</v>
      </c>
      <c r="BV6" s="33">
        <f t="shared" si="8"/>
        <v>90.69</v>
      </c>
      <c r="BW6" s="33">
        <f t="shared" si="8"/>
        <v>90.64</v>
      </c>
      <c r="BX6" s="33">
        <f t="shared" si="8"/>
        <v>93.66</v>
      </c>
      <c r="BY6" s="32" t="str">
        <f>IF(BY7="","",IF(BY7="-","【-】","【"&amp;SUBSTITUTE(TEXT(BY7,"#,##0.00"),"-","△")&amp;"】"))</f>
        <v>【104.60】</v>
      </c>
      <c r="BZ6" s="33">
        <f>IF(BZ7="",NA(),BZ7)</f>
        <v>177.75</v>
      </c>
      <c r="CA6" s="33">
        <f t="shared" ref="CA6:CI6" si="9">IF(CA7="",NA(),CA7)</f>
        <v>173.05</v>
      </c>
      <c r="CB6" s="33">
        <f t="shared" si="9"/>
        <v>183.06</v>
      </c>
      <c r="CC6" s="33">
        <f t="shared" si="9"/>
        <v>191.18</v>
      </c>
      <c r="CD6" s="33">
        <f t="shared" si="9"/>
        <v>185.95</v>
      </c>
      <c r="CE6" s="33">
        <f t="shared" si="9"/>
        <v>204.24</v>
      </c>
      <c r="CF6" s="33">
        <f t="shared" si="9"/>
        <v>210.28</v>
      </c>
      <c r="CG6" s="33">
        <f t="shared" si="9"/>
        <v>211.08</v>
      </c>
      <c r="CH6" s="33">
        <f t="shared" si="9"/>
        <v>213.52</v>
      </c>
      <c r="CI6" s="33">
        <f t="shared" si="9"/>
        <v>208.21</v>
      </c>
      <c r="CJ6" s="32" t="str">
        <f>IF(CJ7="","",IF(CJ7="-","【-】","【"&amp;SUBSTITUTE(TEXT(CJ7,"#,##0.00"),"-","△")&amp;"】"))</f>
        <v>【164.21】</v>
      </c>
      <c r="CK6" s="33">
        <f>IF(CK7="",NA(),CK7)</f>
        <v>60.16</v>
      </c>
      <c r="CL6" s="33">
        <f t="shared" ref="CL6:CT6" si="10">IF(CL7="",NA(),CL7)</f>
        <v>62.12</v>
      </c>
      <c r="CM6" s="33">
        <f t="shared" si="10"/>
        <v>57.37</v>
      </c>
      <c r="CN6" s="33">
        <f t="shared" si="10"/>
        <v>56.13</v>
      </c>
      <c r="CO6" s="33">
        <f t="shared" si="10"/>
        <v>53.48</v>
      </c>
      <c r="CP6" s="33">
        <f t="shared" si="10"/>
        <v>51.05</v>
      </c>
      <c r="CQ6" s="33">
        <f t="shared" si="10"/>
        <v>50.49</v>
      </c>
      <c r="CR6" s="33">
        <f t="shared" si="10"/>
        <v>49.69</v>
      </c>
      <c r="CS6" s="33">
        <f t="shared" si="10"/>
        <v>49.77</v>
      </c>
      <c r="CT6" s="33">
        <f t="shared" si="10"/>
        <v>49.22</v>
      </c>
      <c r="CU6" s="32" t="str">
        <f>IF(CU7="","",IF(CU7="-","【-】","【"&amp;SUBSTITUTE(TEXT(CU7,"#,##0.00"),"-","△")&amp;"】"))</f>
        <v>【59.80】</v>
      </c>
      <c r="CV6" s="33">
        <f>IF(CV7="",NA(),CV7)</f>
        <v>72.97</v>
      </c>
      <c r="CW6" s="33">
        <f t="shared" ref="CW6:DE6" si="11">IF(CW7="",NA(),CW7)</f>
        <v>70.66</v>
      </c>
      <c r="CX6" s="33">
        <f t="shared" si="11"/>
        <v>76.75</v>
      </c>
      <c r="CY6" s="33">
        <f t="shared" si="11"/>
        <v>81.239999999999995</v>
      </c>
      <c r="CZ6" s="33">
        <f t="shared" si="11"/>
        <v>88.1</v>
      </c>
      <c r="DA6" s="33">
        <f t="shared" si="11"/>
        <v>80.81</v>
      </c>
      <c r="DB6" s="33">
        <f t="shared" si="11"/>
        <v>78.7</v>
      </c>
      <c r="DC6" s="33">
        <f t="shared" si="11"/>
        <v>80.010000000000005</v>
      </c>
      <c r="DD6" s="33">
        <f t="shared" si="11"/>
        <v>79.98</v>
      </c>
      <c r="DE6" s="33">
        <f t="shared" si="11"/>
        <v>79.48</v>
      </c>
      <c r="DF6" s="32" t="str">
        <f>IF(DF7="","",IF(DF7="-","【-】","【"&amp;SUBSTITUTE(TEXT(DF7,"#,##0.00"),"-","△")&amp;"】"))</f>
        <v>【89.78】</v>
      </c>
      <c r="DG6" s="33">
        <f>IF(DG7="",NA(),DG7)</f>
        <v>40.17</v>
      </c>
      <c r="DH6" s="33">
        <f t="shared" ref="DH6:DP6" si="12">IF(DH7="",NA(),DH7)</f>
        <v>36.6</v>
      </c>
      <c r="DI6" s="33">
        <f t="shared" si="12"/>
        <v>37.28</v>
      </c>
      <c r="DJ6" s="33">
        <f t="shared" si="12"/>
        <v>31.76</v>
      </c>
      <c r="DK6" s="33">
        <f t="shared" si="12"/>
        <v>32.340000000000003</v>
      </c>
      <c r="DL6" s="33">
        <f t="shared" si="12"/>
        <v>33.21</v>
      </c>
      <c r="DM6" s="33">
        <f t="shared" si="12"/>
        <v>34.24</v>
      </c>
      <c r="DN6" s="33">
        <f t="shared" si="12"/>
        <v>35.18</v>
      </c>
      <c r="DO6" s="33">
        <f t="shared" si="12"/>
        <v>36.43</v>
      </c>
      <c r="DP6" s="33">
        <f t="shared" si="12"/>
        <v>46.12</v>
      </c>
      <c r="DQ6" s="32" t="str">
        <f>IF(DQ7="","",IF(DQ7="-","【-】","【"&amp;SUBSTITUTE(TEXT(DQ7,"#,##0.00"),"-","△")&amp;"】"))</f>
        <v>【46.31】</v>
      </c>
      <c r="DR6" s="32">
        <f>IF(DR7="",NA(),DR7)</f>
        <v>0</v>
      </c>
      <c r="DS6" s="32">
        <f t="shared" ref="DS6:EA6" si="13">IF(DS7="",NA(),DS7)</f>
        <v>0</v>
      </c>
      <c r="DT6" s="32">
        <f t="shared" si="13"/>
        <v>0</v>
      </c>
      <c r="DU6" s="32">
        <f t="shared" si="13"/>
        <v>0</v>
      </c>
      <c r="DV6" s="32">
        <f t="shared" si="13"/>
        <v>0</v>
      </c>
      <c r="DW6" s="33">
        <f t="shared" si="13"/>
        <v>6.34</v>
      </c>
      <c r="DX6" s="33">
        <f t="shared" si="13"/>
        <v>6.81</v>
      </c>
      <c r="DY6" s="33">
        <f t="shared" si="13"/>
        <v>8.41</v>
      </c>
      <c r="DZ6" s="33">
        <f t="shared" si="13"/>
        <v>8.7200000000000006</v>
      </c>
      <c r="EA6" s="33">
        <f t="shared" si="13"/>
        <v>9.86</v>
      </c>
      <c r="EB6" s="32" t="str">
        <f>IF(EB7="","",IF(EB7="-","【-】","【"&amp;SUBSTITUTE(TEXT(EB7,"#,##0.00"),"-","△")&amp;"】"))</f>
        <v>【12.42】</v>
      </c>
      <c r="EC6" s="33">
        <f>IF(EC7="",NA(),EC7)</f>
        <v>2</v>
      </c>
      <c r="ED6" s="33">
        <f t="shared" ref="ED6:EL6" si="14">IF(ED7="",NA(),ED7)</f>
        <v>3.93</v>
      </c>
      <c r="EE6" s="33">
        <f t="shared" si="14"/>
        <v>1.61</v>
      </c>
      <c r="EF6" s="33">
        <f t="shared" si="14"/>
        <v>3.99</v>
      </c>
      <c r="EG6" s="33">
        <f t="shared" si="14"/>
        <v>2.93</v>
      </c>
      <c r="EH6" s="33">
        <f t="shared" si="14"/>
        <v>0.81</v>
      </c>
      <c r="EI6" s="33">
        <f t="shared" si="14"/>
        <v>0.82</v>
      </c>
      <c r="EJ6" s="33">
        <f t="shared" si="14"/>
        <v>0.66</v>
      </c>
      <c r="EK6" s="33">
        <f t="shared" si="14"/>
        <v>0.64</v>
      </c>
      <c r="EL6" s="33">
        <f t="shared" si="14"/>
        <v>0.56000000000000005</v>
      </c>
      <c r="EM6" s="32" t="str">
        <f>IF(EM7="","",IF(EM7="-","【-】","【"&amp;SUBSTITUTE(TEXT(EM7,"#,##0.00"),"-","△")&amp;"】"))</f>
        <v>【0.78】</v>
      </c>
    </row>
    <row r="7" spans="1:143" s="34" customFormat="1">
      <c r="A7" s="26"/>
      <c r="B7" s="35">
        <v>2014</v>
      </c>
      <c r="C7" s="35">
        <v>254436</v>
      </c>
      <c r="D7" s="35">
        <v>46</v>
      </c>
      <c r="E7" s="35">
        <v>1</v>
      </c>
      <c r="F7" s="35">
        <v>0</v>
      </c>
      <c r="G7" s="35">
        <v>1</v>
      </c>
      <c r="H7" s="35" t="s">
        <v>93</v>
      </c>
      <c r="I7" s="35" t="s">
        <v>94</v>
      </c>
      <c r="J7" s="35" t="s">
        <v>95</v>
      </c>
      <c r="K7" s="35" t="s">
        <v>96</v>
      </c>
      <c r="L7" s="35" t="s">
        <v>97</v>
      </c>
      <c r="M7" s="36" t="s">
        <v>98</v>
      </c>
      <c r="N7" s="36">
        <v>46.95</v>
      </c>
      <c r="O7" s="36">
        <v>99.53</v>
      </c>
      <c r="P7" s="36">
        <v>3024</v>
      </c>
      <c r="Q7" s="36">
        <v>7713</v>
      </c>
      <c r="R7" s="36">
        <v>135.77000000000001</v>
      </c>
      <c r="S7" s="36">
        <v>56.81</v>
      </c>
      <c r="T7" s="36">
        <v>7638</v>
      </c>
      <c r="U7" s="36">
        <v>62.3</v>
      </c>
      <c r="V7" s="36">
        <v>122.6</v>
      </c>
      <c r="W7" s="36">
        <v>97.05</v>
      </c>
      <c r="X7" s="36">
        <v>100.12</v>
      </c>
      <c r="Y7" s="36">
        <v>98.49</v>
      </c>
      <c r="Z7" s="36">
        <v>100.65</v>
      </c>
      <c r="AA7" s="36">
        <v>101.15</v>
      </c>
      <c r="AB7" s="36">
        <v>108.06</v>
      </c>
      <c r="AC7" s="36">
        <v>104.82</v>
      </c>
      <c r="AD7" s="36">
        <v>104.95</v>
      </c>
      <c r="AE7" s="36">
        <v>105.53</v>
      </c>
      <c r="AF7" s="36">
        <v>107.2</v>
      </c>
      <c r="AG7" s="36">
        <v>113.03</v>
      </c>
      <c r="AH7" s="36">
        <v>0</v>
      </c>
      <c r="AI7" s="36">
        <v>0</v>
      </c>
      <c r="AJ7" s="36">
        <v>0</v>
      </c>
      <c r="AK7" s="36">
        <v>0</v>
      </c>
      <c r="AL7" s="36">
        <v>0</v>
      </c>
      <c r="AM7" s="36">
        <v>23.31</v>
      </c>
      <c r="AN7" s="36">
        <v>26.83</v>
      </c>
      <c r="AO7" s="36">
        <v>26.81</v>
      </c>
      <c r="AP7" s="36">
        <v>28.31</v>
      </c>
      <c r="AQ7" s="36">
        <v>13.46</v>
      </c>
      <c r="AR7" s="36">
        <v>0.81</v>
      </c>
      <c r="AS7" s="36">
        <v>764.99</v>
      </c>
      <c r="AT7" s="36">
        <v>5739.71</v>
      </c>
      <c r="AU7" s="36">
        <v>1667.94</v>
      </c>
      <c r="AV7" s="36">
        <v>628.16999999999996</v>
      </c>
      <c r="AW7" s="36">
        <v>207.29</v>
      </c>
      <c r="AX7" s="36">
        <v>1129.9100000000001</v>
      </c>
      <c r="AY7" s="36">
        <v>1197.1099999999999</v>
      </c>
      <c r="AZ7" s="36">
        <v>1002.64</v>
      </c>
      <c r="BA7" s="36">
        <v>1164.51</v>
      </c>
      <c r="BB7" s="36">
        <v>434.72</v>
      </c>
      <c r="BC7" s="36">
        <v>264.16000000000003</v>
      </c>
      <c r="BD7" s="36">
        <v>450.11</v>
      </c>
      <c r="BE7" s="36">
        <v>759.72</v>
      </c>
      <c r="BF7" s="36">
        <v>1090.54</v>
      </c>
      <c r="BG7" s="36">
        <v>1226.0899999999999</v>
      </c>
      <c r="BH7" s="36">
        <v>1248.25</v>
      </c>
      <c r="BI7" s="36">
        <v>540.94000000000005</v>
      </c>
      <c r="BJ7" s="36">
        <v>532.29999999999995</v>
      </c>
      <c r="BK7" s="36">
        <v>520.29999999999995</v>
      </c>
      <c r="BL7" s="36">
        <v>498.27</v>
      </c>
      <c r="BM7" s="36">
        <v>495.76</v>
      </c>
      <c r="BN7" s="36">
        <v>283.72000000000003</v>
      </c>
      <c r="BO7" s="36">
        <v>82.77</v>
      </c>
      <c r="BP7" s="36">
        <v>85.22</v>
      </c>
      <c r="BQ7" s="36">
        <v>80.77</v>
      </c>
      <c r="BR7" s="36">
        <v>77.48</v>
      </c>
      <c r="BS7" s="36">
        <v>83.34</v>
      </c>
      <c r="BT7" s="36">
        <v>93.43</v>
      </c>
      <c r="BU7" s="36">
        <v>90.17</v>
      </c>
      <c r="BV7" s="36">
        <v>90.69</v>
      </c>
      <c r="BW7" s="36">
        <v>90.64</v>
      </c>
      <c r="BX7" s="36">
        <v>93.66</v>
      </c>
      <c r="BY7" s="36">
        <v>104.6</v>
      </c>
      <c r="BZ7" s="36">
        <v>177.75</v>
      </c>
      <c r="CA7" s="36">
        <v>173.05</v>
      </c>
      <c r="CB7" s="36">
        <v>183.06</v>
      </c>
      <c r="CC7" s="36">
        <v>191.18</v>
      </c>
      <c r="CD7" s="36">
        <v>185.95</v>
      </c>
      <c r="CE7" s="36">
        <v>204.24</v>
      </c>
      <c r="CF7" s="36">
        <v>210.28</v>
      </c>
      <c r="CG7" s="36">
        <v>211.08</v>
      </c>
      <c r="CH7" s="36">
        <v>213.52</v>
      </c>
      <c r="CI7" s="36">
        <v>208.21</v>
      </c>
      <c r="CJ7" s="36">
        <v>164.21</v>
      </c>
      <c r="CK7" s="36">
        <v>60.16</v>
      </c>
      <c r="CL7" s="36">
        <v>62.12</v>
      </c>
      <c r="CM7" s="36">
        <v>57.37</v>
      </c>
      <c r="CN7" s="36">
        <v>56.13</v>
      </c>
      <c r="CO7" s="36">
        <v>53.48</v>
      </c>
      <c r="CP7" s="36">
        <v>51.05</v>
      </c>
      <c r="CQ7" s="36">
        <v>50.49</v>
      </c>
      <c r="CR7" s="36">
        <v>49.69</v>
      </c>
      <c r="CS7" s="36">
        <v>49.77</v>
      </c>
      <c r="CT7" s="36">
        <v>49.22</v>
      </c>
      <c r="CU7" s="36">
        <v>59.8</v>
      </c>
      <c r="CV7" s="36">
        <v>72.97</v>
      </c>
      <c r="CW7" s="36">
        <v>70.66</v>
      </c>
      <c r="CX7" s="36">
        <v>76.75</v>
      </c>
      <c r="CY7" s="36">
        <v>81.239999999999995</v>
      </c>
      <c r="CZ7" s="36">
        <v>88.1</v>
      </c>
      <c r="DA7" s="36">
        <v>80.81</v>
      </c>
      <c r="DB7" s="36">
        <v>78.7</v>
      </c>
      <c r="DC7" s="36">
        <v>80.010000000000005</v>
      </c>
      <c r="DD7" s="36">
        <v>79.98</v>
      </c>
      <c r="DE7" s="36">
        <v>79.48</v>
      </c>
      <c r="DF7" s="36">
        <v>89.78</v>
      </c>
      <c r="DG7" s="36">
        <v>40.17</v>
      </c>
      <c r="DH7" s="36">
        <v>36.6</v>
      </c>
      <c r="DI7" s="36">
        <v>37.28</v>
      </c>
      <c r="DJ7" s="36">
        <v>31.76</v>
      </c>
      <c r="DK7" s="36">
        <v>32.340000000000003</v>
      </c>
      <c r="DL7" s="36">
        <v>33.21</v>
      </c>
      <c r="DM7" s="36">
        <v>34.24</v>
      </c>
      <c r="DN7" s="36">
        <v>35.18</v>
      </c>
      <c r="DO7" s="36">
        <v>36.43</v>
      </c>
      <c r="DP7" s="36">
        <v>46.12</v>
      </c>
      <c r="DQ7" s="36">
        <v>46.31</v>
      </c>
      <c r="DR7" s="36">
        <v>0</v>
      </c>
      <c r="DS7" s="36">
        <v>0</v>
      </c>
      <c r="DT7" s="36">
        <v>0</v>
      </c>
      <c r="DU7" s="36">
        <v>0</v>
      </c>
      <c r="DV7" s="36">
        <v>0</v>
      </c>
      <c r="DW7" s="36">
        <v>6.34</v>
      </c>
      <c r="DX7" s="36">
        <v>6.81</v>
      </c>
      <c r="DY7" s="36">
        <v>8.41</v>
      </c>
      <c r="DZ7" s="36">
        <v>8.7200000000000006</v>
      </c>
      <c r="EA7" s="36">
        <v>9.86</v>
      </c>
      <c r="EB7" s="36">
        <v>12.42</v>
      </c>
      <c r="EC7" s="36">
        <v>2</v>
      </c>
      <c r="ED7" s="36">
        <v>3.93</v>
      </c>
      <c r="EE7" s="36">
        <v>1.61</v>
      </c>
      <c r="EF7" s="36">
        <v>3.99</v>
      </c>
      <c r="EG7" s="36">
        <v>2.93</v>
      </c>
      <c r="EH7" s="36">
        <v>0.81</v>
      </c>
      <c r="EI7" s="36">
        <v>0.82</v>
      </c>
      <c r="EJ7" s="36">
        <v>0.66</v>
      </c>
      <c r="EK7" s="36">
        <v>0.64</v>
      </c>
      <c r="EL7" s="36">
        <v>0.56000000000000005</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w</cp:lastModifiedBy>
  <dcterms:created xsi:type="dcterms:W3CDTF">2016-02-03T07:23:31Z</dcterms:created>
  <dcterms:modified xsi:type="dcterms:W3CDTF">2016-02-21T23:52:28Z</dcterms:modified>
</cp:coreProperties>
</file>