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Z10" i="4" s="1"/>
  <c r="O6" i="5"/>
  <c r="R10" i="4" s="1"/>
  <c r="N6" i="5"/>
  <c r="J10" i="4" s="1"/>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B10"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<sst xmlns="http://schemas.openxmlformats.org/spreadsheetml/2006/main" count="217" uniqueCount="107">
  <si>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</si>
  <si>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</si>
  <si>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</si>
  <si>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</si>
  <si>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</si>
  <si>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</si>
  <si>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</si>
  <si>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</si>
  <si>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</si>
  <si>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</si>
  <si>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</si>
  <si>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</si>
  <si>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</si>
  <si>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</si>
  <si>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</si>
  <si>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</si>
  <si>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</si>
  <si>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</si>
  <si>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</si>
  <si>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</si>
  <si>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</si>
  <si>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</si>
  <si>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</si>
  <si>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</si>
  <si>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</si>
  <si>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</si>
  <si>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</si>
  <si>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</si>
  <si>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</si>
  <si>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</si>
  <si>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</si>
  <si>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</si>
  <si>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</si>
  <si>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</si>
  <si>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</si>
  <si>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</si>
  <si>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</si>
  <si>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</si>
  <si>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</si>
  <si>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</si>
  <si>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</si>
  <si>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</si>
  <si>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</si>
  <si>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</si>
  <si>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</si>
  <si>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</si>
  <si>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</si>
  <si>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</si>
  <si>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</si>
  <si>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</si>
  <si>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</si>
  <si>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</si>
  <si>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</si>
  <si>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</si>
  <si>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</si>
  <si>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</si>
  <si>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</si>
  <si>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</si>
  <si>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</si>
  <si>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</si>
  <si>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</si>
  <si>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</si>
  <si>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</si>
  <si>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</si>
  <si>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</si>
  <si>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</si>
  <si>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</si>
  <si>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</si>
  <si>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</si>
  <si>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</si>
  <si>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</si>
  <si>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</si>
  <si>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</si>
  <si>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</si>
  <si>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</si>
  <si>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</si>
  <si>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</si>
  <si>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</si>
  <si>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</si>
  <si>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</si>
  <si>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</si>
  <si>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</si>
  <si>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</si>
  <si>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</si>
  <si>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</si>
  <si>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</si>
  <si>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</si>
  <si>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</si>
  <si>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</si>
  <si>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</si>
  <si>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</si>
  <si>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</si>
  <si>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</si>
  <si>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甲良町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</si>
  <si>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</si>
  <si>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</si>
  <si>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</si>
  <si>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</si>
  <si>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</si>
  <si>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</si>
  <si>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</si>
  <si>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</si>
  <si>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</si>
  <si>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</si>
  <si>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経常収益の経常費用に対する割合を示しています。平成22年～平成26年にかけて、100％を上回っており、収支は比較的良好であるといえます。
②累積欠損金比率
 営業収益に対する累積欠損金の状況を表す指標です。平成22年～平成26年にかけて、0％であることから、全体的に健全な経営状況であるといえます。
③流動比率
 短期的な債務に対する支払能力を表す指標です。平成22年～平成26年にかけて、流動比率は低下傾向にあります。
④企業債残高対給水収益比率
 給水収益に対する企業債残高の割合であり、企業債残高の規模を表す指標です。企業債は毎年返済していっていることから、年々改善傾向にあります。
⑤料金回収率
 給水に係る費用が、どの程度給水収益で賄えているかを表した指標です。100％を上回っていることから、概ね良好といえます。
⑥給水原価
 有収水量1ｍ3あたりについて、どれだけの費用がかかっているかを表す指標です。平均値を下回っていて、類似団体より経営効率が良いといえます。
⑦施設利用率
 施設の利用状況や適正規模を判断する指標です。平成22年～平成26年にかけてほぼ一定水準を維持しており、類似団体と比較すると施設が遊休状態となっています。
⑧有収率
 施設の稼働が収益につながっているかを判断する指標です。平成22年～平成26年にかけて85％前後を推移していて、漏水調査等を今後実施し、向上に努めます。</t>
    <rPh sb="1" eb="5">
      <t>ケイジョウシュウシ</t>
    </rPh>
    <rPh sb="5" eb="7">
      <t>ヒリツ</t>
    </rPh>
    <rPh sb="9" eb="11">
      <t>ケイジョウ</t>
    </rPh>
    <rPh sb="11" eb="13">
      <t>シュウエキ</t>
    </rPh>
    <rPh sb="14" eb="16">
      <t>ケイジョウ</t>
    </rPh>
    <rPh sb="16" eb="18">
      <t>ヒヨウ</t>
    </rPh>
    <rPh sb="19" eb="20">
      <t>タイ</t>
    </rPh>
    <rPh sb="22" eb="24">
      <t>ワリアイ</t>
    </rPh>
    <rPh sb="25" eb="26">
      <t>シメ</t>
    </rPh>
    <rPh sb="32" eb="34">
      <t>ヘイセイ</t>
    </rPh>
    <rPh sb="36" eb="37">
      <t>ネン</t>
    </rPh>
    <rPh sb="38" eb="40">
      <t>ヘイセイ</t>
    </rPh>
    <rPh sb="42" eb="43">
      <t>ネン</t>
    </rPh>
    <rPh sb="53" eb="55">
      <t>ウワマワ</t>
    </rPh>
    <rPh sb="60" eb="62">
      <t>シュウシ</t>
    </rPh>
    <rPh sb="63" eb="66">
      <t>ヒカクテキ</t>
    </rPh>
    <rPh sb="66" eb="68">
      <t>リョウコウ</t>
    </rPh>
    <rPh sb="79" eb="81">
      <t>ルイセキ</t>
    </rPh>
    <rPh sb="81" eb="84">
      <t>ケッソンキン</t>
    </rPh>
    <rPh sb="84" eb="86">
      <t>ヒリツ</t>
    </rPh>
    <rPh sb="88" eb="90">
      <t>エイギョウ</t>
    </rPh>
    <rPh sb="90" eb="92">
      <t>シュウエキ</t>
    </rPh>
    <rPh sb="93" eb="94">
      <t>タイ</t>
    </rPh>
    <rPh sb="96" eb="98">
      <t>ルイセキ</t>
    </rPh>
    <rPh sb="98" eb="101">
      <t>ケッソンキン</t>
    </rPh>
    <rPh sb="102" eb="104">
      <t>ジョウキョウ</t>
    </rPh>
    <rPh sb="105" eb="106">
      <t>アラワ</t>
    </rPh>
    <rPh sb="107" eb="109">
      <t>シヒョウ</t>
    </rPh>
    <rPh sb="112" eb="114">
      <t>ヘイセイ</t>
    </rPh>
    <rPh sb="116" eb="117">
      <t>ネン</t>
    </rPh>
    <rPh sb="118" eb="120">
      <t>ヘイセイ</t>
    </rPh>
    <rPh sb="122" eb="123">
      <t>ネン</t>
    </rPh>
    <rPh sb="138" eb="141">
      <t>ゼンタイテキ</t>
    </rPh>
    <rPh sb="142" eb="144">
      <t>ケンゼン</t>
    </rPh>
    <rPh sb="145" eb="147">
      <t>ケイエイ</t>
    </rPh>
    <rPh sb="147" eb="149">
      <t>ジョウキョウ</t>
    </rPh>
    <rPh sb="160" eb="162">
      <t>リュウドウ</t>
    </rPh>
    <rPh sb="162" eb="164">
      <t>ヒリツ</t>
    </rPh>
    <rPh sb="166" eb="169">
      <t>タンキテキ</t>
    </rPh>
    <rPh sb="170" eb="172">
      <t>サイム</t>
    </rPh>
    <rPh sb="173" eb="174">
      <t>タイ</t>
    </rPh>
    <rPh sb="176" eb="178">
      <t>シハラ</t>
    </rPh>
    <rPh sb="178" eb="180">
      <t>ノウリョク</t>
    </rPh>
    <rPh sb="181" eb="182">
      <t>アラワ</t>
    </rPh>
    <rPh sb="183" eb="185">
      <t>シヒョウ</t>
    </rPh>
    <rPh sb="188" eb="190">
      <t>ヘイセイ</t>
    </rPh>
    <rPh sb="192" eb="193">
      <t>ネン</t>
    </rPh>
    <rPh sb="194" eb="196">
      <t>ヘイセイ</t>
    </rPh>
    <rPh sb="198" eb="199">
      <t>ネン</t>
    </rPh>
    <rPh sb="204" eb="206">
      <t>リュウドウ</t>
    </rPh>
    <rPh sb="206" eb="208">
      <t>ヒリツ</t>
    </rPh>
    <rPh sb="209" eb="211">
      <t>テイカ</t>
    </rPh>
    <rPh sb="211" eb="213">
      <t>ケイコウ</t>
    </rPh>
    <rPh sb="221" eb="223">
      <t>キギョウ</t>
    </rPh>
    <rPh sb="223" eb="224">
      <t>サイ</t>
    </rPh>
    <rPh sb="224" eb="226">
      <t>ザンダカ</t>
    </rPh>
    <rPh sb="226" eb="227">
      <t>タイ</t>
    </rPh>
    <rPh sb="227" eb="229">
      <t>キュウスイ</t>
    </rPh>
    <rPh sb="229" eb="231">
      <t>シュウエキ</t>
    </rPh>
    <rPh sb="231" eb="233">
      <t>ヒリツ</t>
    </rPh>
    <rPh sb="235" eb="237">
      <t>キュウスイ</t>
    </rPh>
    <rPh sb="237" eb="239">
      <t>シュウエキ</t>
    </rPh>
    <rPh sb="240" eb="241">
      <t>タイ</t>
    </rPh>
    <rPh sb="243" eb="245">
      <t>キギョウ</t>
    </rPh>
    <rPh sb="245" eb="246">
      <t>サイ</t>
    </rPh>
    <rPh sb="246" eb="248">
      <t>ザンダカ</t>
    </rPh>
    <rPh sb="249" eb="251">
      <t>ワリアイ</t>
    </rPh>
    <rPh sb="255" eb="257">
      <t>キギョウ</t>
    </rPh>
    <rPh sb="257" eb="258">
      <t>サイ</t>
    </rPh>
    <rPh sb="258" eb="260">
      <t>ザンダカ</t>
    </rPh>
    <rPh sb="261" eb="263">
      <t>キボ</t>
    </rPh>
    <rPh sb="264" eb="265">
      <t>アラワ</t>
    </rPh>
    <rPh sb="266" eb="268">
      <t>シヒョウ</t>
    </rPh>
    <rPh sb="271" eb="273">
      <t>キギョウ</t>
    </rPh>
    <rPh sb="273" eb="274">
      <t>サイ</t>
    </rPh>
    <rPh sb="275" eb="277">
      <t>マイトシ</t>
    </rPh>
    <rPh sb="277" eb="279">
      <t>ヘンサイ</t>
    </rPh>
    <rPh sb="291" eb="293">
      <t>ネンネン</t>
    </rPh>
    <rPh sb="293" eb="295">
      <t>カイゼン</t>
    </rPh>
    <rPh sb="295" eb="297">
      <t>ケイコウ</t>
    </rPh>
    <rPh sb="305" eb="307">
      <t>リョウキン</t>
    </rPh>
    <rPh sb="307" eb="309">
      <t>カイシュウ</t>
    </rPh>
    <rPh sb="309" eb="310">
      <t>リツ</t>
    </rPh>
    <rPh sb="312" eb="314">
      <t>キュウスイ</t>
    </rPh>
    <rPh sb="315" eb="316">
      <t>カカ</t>
    </rPh>
    <rPh sb="317" eb="319">
      <t>ヒヨウ</t>
    </rPh>
    <rPh sb="323" eb="325">
      <t>テイド</t>
    </rPh>
    <rPh sb="325" eb="327">
      <t>キュウスイ</t>
    </rPh>
    <rPh sb="327" eb="329">
      <t>シュウエキ</t>
    </rPh>
    <rPh sb="330" eb="331">
      <t>マカナ</t>
    </rPh>
    <rPh sb="337" eb="338">
      <t>アラワ</t>
    </rPh>
    <rPh sb="340" eb="342">
      <t>シヒョウ</t>
    </rPh>
    <rPh sb="350" eb="352">
      <t>ウワマワ</t>
    </rPh>
    <rPh sb="361" eb="362">
      <t>オオム</t>
    </rPh>
    <rPh sb="363" eb="365">
      <t>リョウコウ</t>
    </rPh>
    <rPh sb="373" eb="375">
      <t>キュウスイ</t>
    </rPh>
    <rPh sb="375" eb="377">
      <t>ゲンカ</t>
    </rPh>
    <rPh sb="379" eb="381">
      <t>ユウシュウ</t>
    </rPh>
    <rPh sb="381" eb="383">
      <t>スイリョウ</t>
    </rPh>
    <rPh sb="399" eb="401">
      <t>ヒヨウ</t>
    </rPh>
    <rPh sb="410" eb="411">
      <t>アラワ</t>
    </rPh>
    <rPh sb="412" eb="414">
      <t>シヒョウ</t>
    </rPh>
    <rPh sb="417" eb="420">
      <t>ヘイキンチ</t>
    </rPh>
    <rPh sb="421" eb="423">
      <t>シタマワ</t>
    </rPh>
    <rPh sb="428" eb="430">
      <t>ルイジ</t>
    </rPh>
    <rPh sb="430" eb="432">
      <t>ダンタイ</t>
    </rPh>
    <rPh sb="434" eb="436">
      <t>ケイエイ</t>
    </rPh>
    <rPh sb="436" eb="438">
      <t>コウリツ</t>
    </rPh>
    <rPh sb="439" eb="440">
      <t>ヨ</t>
    </rPh>
    <rPh sb="449" eb="451">
      <t>シセツ</t>
    </rPh>
    <rPh sb="451" eb="454">
      <t>リヨウリツ</t>
    </rPh>
    <rPh sb="456" eb="458">
      <t>シセツ</t>
    </rPh>
    <rPh sb="459" eb="461">
      <t>リヨウ</t>
    </rPh>
    <rPh sb="461" eb="463">
      <t>ジョウキョウ</t>
    </rPh>
    <rPh sb="464" eb="466">
      <t>テキセイ</t>
    </rPh>
    <rPh sb="466" eb="468">
      <t>キボ</t>
    </rPh>
    <rPh sb="469" eb="471">
      <t>ハンダン</t>
    </rPh>
    <rPh sb="473" eb="475">
      <t>シヒョウ</t>
    </rPh>
    <rPh sb="478" eb="480">
      <t>ヘイセイ</t>
    </rPh>
    <rPh sb="482" eb="483">
      <t>ネン</t>
    </rPh>
    <rPh sb="484" eb="486">
      <t>ヘイセイ</t>
    </rPh>
    <rPh sb="488" eb="489">
      <t>ネン</t>
    </rPh>
    <rPh sb="495" eb="499">
      <t>イッテイスイジュン</t>
    </rPh>
    <rPh sb="500" eb="502">
      <t>イジ</t>
    </rPh>
    <rPh sb="507" eb="509">
      <t>ルイジ</t>
    </rPh>
    <rPh sb="509" eb="511">
      <t>ダンタイ</t>
    </rPh>
    <rPh sb="512" eb="514">
      <t>ヒカク</t>
    </rPh>
    <rPh sb="517" eb="519">
      <t>シセツ</t>
    </rPh>
    <rPh sb="520" eb="522">
      <t>ユウキュウ</t>
    </rPh>
    <rPh sb="522" eb="524">
      <t>ジョウタイ</t>
    </rPh>
    <rPh sb="534" eb="536">
      <t>ユウシュウ</t>
    </rPh>
    <rPh sb="536" eb="537">
      <t>リツ</t>
    </rPh>
    <rPh sb="539" eb="541">
      <t>シセツ</t>
    </rPh>
    <rPh sb="542" eb="544">
      <t>カドウ</t>
    </rPh>
    <rPh sb="545" eb="547">
      <t>シュウエキ</t>
    </rPh>
    <rPh sb="557" eb="559">
      <t>ハンダン</t>
    </rPh>
    <rPh sb="561" eb="563">
      <t>シヒョウ</t>
    </rPh>
    <rPh sb="566" eb="568">
      <t>ヘイセイ</t>
    </rPh>
    <rPh sb="570" eb="571">
      <t>ネン</t>
    </rPh>
    <rPh sb="572" eb="574">
      <t>ヘイセイ</t>
    </rPh>
    <rPh sb="576" eb="577">
      <t>ネン</t>
    </rPh>
    <rPh sb="584" eb="586">
      <t>ゼンゴ</t>
    </rPh>
    <rPh sb="587" eb="589">
      <t>スイイ</t>
    </rPh>
    <rPh sb="594" eb="596">
      <t>ロウスイ</t>
    </rPh>
    <rPh sb="596" eb="598">
      <t>チョウサ</t>
    </rPh>
    <rPh sb="598" eb="599">
      <t>トウ</t>
    </rPh>
    <rPh sb="600" eb="602">
      <t>コンゴ</t>
    </rPh>
    <rPh sb="602" eb="604">
      <t>ジッシ</t>
    </rPh>
    <rPh sb="606" eb="608">
      <t>コウジョウ</t>
    </rPh>
    <rPh sb="609" eb="610">
      <t>ツト</t>
    </rPh>
    <phoneticPr fontId="4"/>
  </si>
  <si>
    <t>①有形固定資産減価償却率
 有形固定資産のうち償却対象資産の減価償却がどの程度進んでいるかを表す指標です。
 甲良町水道事業では、平成22年～平成25年にかけては1％～2％ずつ上昇していましたが、平成26年ではみなし償却の廃止により、大幅に上昇しています。
②管路経年化率・③管路更新率
 管路経年化率は法定耐用年数を超えた管路延長の割合を表す指標です。管路更新率は、当該年度に更新した管路延長の割合を表す指標です。
 甲良町水道事業では、管路経年化率は現状0％であり、問題は無いですが、将来の管路更新について、財政収支を考慮しつつ、費用の平準化を図りながら実施していきます。</t>
    <rPh sb="1" eb="3">
      <t>ユウケイ</t>
    </rPh>
    <rPh sb="3" eb="7">
      <t>コテイシサン</t>
    </rPh>
    <rPh sb="7" eb="9">
      <t>ゲンカ</t>
    </rPh>
    <rPh sb="9" eb="11">
      <t>ショウキャク</t>
    </rPh>
    <rPh sb="11" eb="12">
      <t>リツ</t>
    </rPh>
    <rPh sb="14" eb="16">
      <t>ユウケイ</t>
    </rPh>
    <rPh sb="16" eb="20">
      <t>コテイシサン</t>
    </rPh>
    <rPh sb="23" eb="25">
      <t>ショウキャク</t>
    </rPh>
    <rPh sb="25" eb="27">
      <t>タイショウ</t>
    </rPh>
    <rPh sb="27" eb="29">
      <t>シサン</t>
    </rPh>
    <rPh sb="30" eb="34">
      <t>ゲンカショウキャク</t>
    </rPh>
    <rPh sb="37" eb="39">
      <t>テイド</t>
    </rPh>
    <rPh sb="39" eb="40">
      <t>スス</t>
    </rPh>
    <rPh sb="46" eb="47">
      <t>アラワ</t>
    </rPh>
    <rPh sb="48" eb="50">
      <t>シヒョウ</t>
    </rPh>
    <rPh sb="55" eb="58">
      <t>コウラチョウ</t>
    </rPh>
    <rPh sb="58" eb="60">
      <t>スイドウ</t>
    </rPh>
    <rPh sb="60" eb="62">
      <t>ジギョウ</t>
    </rPh>
    <rPh sb="65" eb="67">
      <t>ヘイセイ</t>
    </rPh>
    <rPh sb="69" eb="70">
      <t>ネン</t>
    </rPh>
    <rPh sb="71" eb="73">
      <t>ヘイセイ</t>
    </rPh>
    <rPh sb="75" eb="76">
      <t>ネン</t>
    </rPh>
    <rPh sb="88" eb="90">
      <t>ジョウショウ</t>
    </rPh>
    <rPh sb="98" eb="100">
      <t>ヘイセイ</t>
    </rPh>
    <rPh sb="102" eb="103">
      <t>ネン</t>
    </rPh>
    <rPh sb="108" eb="110">
      <t>ショウキャク</t>
    </rPh>
    <rPh sb="111" eb="113">
      <t>ハイシ</t>
    </rPh>
    <rPh sb="117" eb="119">
      <t>オオハバ</t>
    </rPh>
    <rPh sb="120" eb="122">
      <t>ジョウショウ</t>
    </rPh>
    <rPh sb="130" eb="132">
      <t>カンロ</t>
    </rPh>
    <rPh sb="132" eb="134">
      <t>ケイネン</t>
    </rPh>
    <rPh sb="134" eb="135">
      <t>カ</t>
    </rPh>
    <rPh sb="135" eb="136">
      <t>リツ</t>
    </rPh>
    <rPh sb="138" eb="140">
      <t>カンロ</t>
    </rPh>
    <rPh sb="140" eb="142">
      <t>コウシン</t>
    </rPh>
    <rPh sb="142" eb="143">
      <t>リツ</t>
    </rPh>
    <rPh sb="145" eb="147">
      <t>カンロ</t>
    </rPh>
    <rPh sb="147" eb="149">
      <t>ケイネン</t>
    </rPh>
    <rPh sb="149" eb="150">
      <t>カ</t>
    </rPh>
    <rPh sb="150" eb="151">
      <t>リツ</t>
    </rPh>
    <rPh sb="152" eb="154">
      <t>ホウテイ</t>
    </rPh>
    <rPh sb="154" eb="158">
      <t>タイヨウネンスウ</t>
    </rPh>
    <rPh sb="159" eb="160">
      <t>コ</t>
    </rPh>
    <rPh sb="162" eb="164">
      <t>カンロ</t>
    </rPh>
    <rPh sb="164" eb="166">
      <t>エンチョウ</t>
    </rPh>
    <rPh sb="167" eb="169">
      <t>ワリアイ</t>
    </rPh>
    <rPh sb="170" eb="171">
      <t>アラワ</t>
    </rPh>
    <rPh sb="172" eb="174">
      <t>シヒョウ</t>
    </rPh>
    <rPh sb="177" eb="179">
      <t>カンロ</t>
    </rPh>
    <rPh sb="179" eb="181">
      <t>コウシン</t>
    </rPh>
    <rPh sb="181" eb="182">
      <t>リツ</t>
    </rPh>
    <rPh sb="184" eb="186">
      <t>トウガイ</t>
    </rPh>
    <rPh sb="186" eb="188">
      <t>ネンド</t>
    </rPh>
    <rPh sb="189" eb="191">
      <t>コウシン</t>
    </rPh>
    <rPh sb="193" eb="195">
      <t>カンロ</t>
    </rPh>
    <rPh sb="195" eb="197">
      <t>エンチョウ</t>
    </rPh>
    <rPh sb="198" eb="200">
      <t>ワリアイ</t>
    </rPh>
    <rPh sb="201" eb="202">
      <t>アラワ</t>
    </rPh>
    <rPh sb="203" eb="205">
      <t>シヒョウ</t>
    </rPh>
    <rPh sb="210" eb="213">
      <t>コウラチョウ</t>
    </rPh>
    <rPh sb="213" eb="215">
      <t>スイドウ</t>
    </rPh>
    <rPh sb="215" eb="217">
      <t>ジギョウ</t>
    </rPh>
    <rPh sb="220" eb="222">
      <t>カンロ</t>
    </rPh>
    <rPh sb="222" eb="224">
      <t>ケイネン</t>
    </rPh>
    <rPh sb="224" eb="225">
      <t>カ</t>
    </rPh>
    <rPh sb="225" eb="226">
      <t>リツ</t>
    </rPh>
    <rPh sb="227" eb="229">
      <t>ゲンジョウ</t>
    </rPh>
    <rPh sb="235" eb="237">
      <t>モンダイ</t>
    </rPh>
    <rPh sb="238" eb="239">
      <t>ナ</t>
    </rPh>
    <phoneticPr fontId="4"/>
  </si>
  <si>
    <t xml:space="preserve"> 経営の効率性を表す指標である経常収支比率が100％を上回っており、収支は比較的良好であるといえます。しかし、今後の人口減少等により、給水収益の減収が予想されます。未収金対策を強化し、健全で持続可能な財政運営を図っていきます。
 水道施設の老朽化については、アセットマネジメントの手法を取り入れ(平成27年度に実施)、優先度・重要度を考慮し、更新需要を見極めていきます。</t>
    <rPh sb="1" eb="3">
      <t>ケイエイ</t>
    </rPh>
    <rPh sb="4" eb="6">
      <t>コウリツ</t>
    </rPh>
    <rPh sb="6" eb="7">
      <t>セイ</t>
    </rPh>
    <rPh sb="8" eb="9">
      <t>アラワ</t>
    </rPh>
    <rPh sb="10" eb="12">
      <t>シヒョウ</t>
    </rPh>
    <rPh sb="15" eb="19">
      <t>ケイジョウシュウシ</t>
    </rPh>
    <rPh sb="19" eb="21">
      <t>ヒリツ</t>
    </rPh>
    <rPh sb="27" eb="29">
      <t>ウワマワ</t>
    </rPh>
    <rPh sb="34" eb="36">
      <t>シュウシ</t>
    </rPh>
    <rPh sb="37" eb="40">
      <t>ヒカクテキ</t>
    </rPh>
    <rPh sb="40" eb="42">
      <t>リョウコウ</t>
    </rPh>
    <rPh sb="55" eb="57">
      <t>コンゴ</t>
    </rPh>
    <rPh sb="58" eb="60">
      <t>ジンコウ</t>
    </rPh>
    <rPh sb="60" eb="62">
      <t>ゲンショウ</t>
    </rPh>
    <rPh sb="62" eb="63">
      <t>トウ</t>
    </rPh>
    <rPh sb="67" eb="69">
      <t>キュウスイ</t>
    </rPh>
    <rPh sb="69" eb="71">
      <t>シュウエキ</t>
    </rPh>
    <rPh sb="72" eb="74">
      <t>ゲンシュウ</t>
    </rPh>
    <rPh sb="75" eb="77">
      <t>ヨソウ</t>
    </rPh>
    <rPh sb="82" eb="85">
      <t>ミシュウキン</t>
    </rPh>
    <rPh sb="85" eb="87">
      <t>タイサク</t>
    </rPh>
    <rPh sb="88" eb="90">
      <t>キョウカ</t>
    </rPh>
    <rPh sb="92" eb="94">
      <t>ケンゼン</t>
    </rPh>
    <rPh sb="95" eb="97">
      <t>ジゾク</t>
    </rPh>
    <rPh sb="97" eb="99">
      <t>カノウ</t>
    </rPh>
    <rPh sb="100" eb="102">
      <t>ザイセイ</t>
    </rPh>
    <rPh sb="102" eb="104">
      <t>ウンエイ</t>
    </rPh>
    <rPh sb="105" eb="106">
      <t>ハカ</t>
    </rPh>
    <rPh sb="115" eb="117">
      <t>スイドウ</t>
    </rPh>
    <rPh sb="117" eb="119">
      <t>シセツ</t>
    </rPh>
    <rPh sb="120" eb="123">
      <t>ロウキュウカ</t>
    </rPh>
    <rPh sb="140" eb="142">
      <t>シュホウ</t>
    </rPh>
    <rPh sb="143" eb="144">
      <t>ト</t>
    </rPh>
    <rPh sb="145" eb="146">
      <t>イ</t>
    </rPh>
    <rPh sb="148" eb="150">
      <t>ヘイセイ</t>
    </rPh>
    <rPh sb="152" eb="154">
      <t>ネンド</t>
    </rPh>
    <rPh sb="155" eb="157">
      <t>ジッシ</t>
    </rPh>
    <rPh sb="159" eb="162">
      <t>ユウセンド</t>
    </rPh>
    <rPh sb="163" eb="166">
      <t>ジュウヨウド</t>
    </rPh>
    <rPh sb="167" eb="169">
      <t>コウリョ</t>
    </rPh>
    <rPh sb="171" eb="173">
      <t>コウシン</t>
    </rPh>
    <rPh sb="173" eb="175">
      <t>ジュヨウ</t>
    </rPh>
    <rPh sb="176" eb="178">
      <t>ミキワ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</si>
</sst>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0.55000000000000004</c:v>
                </c:pt>
                <c:pt idx="1">
                  <c:v>0.26</c:v>
                </c:pt>
                <c:pt idx="2">
                  <c:v>0.02</c:v>
                </c:pt>
                <c:pt idx="3">
                  <c:v>0.22</c:v>
                </c:pt>
                <c:pt idx="4" formatCode="#,##0.00;&quot;△&quot;#,##0.00">
                  <c:v>0</c:v>
                </c:pt>
              </c:numCache>
            </c:numRef>
          </c:val>
        </c:ser>
        <c:dLbls>
          <c:showLegendKey val="0"/>
          <c:showVal val="0"/>
          <c:showCatName val="0"/>
          <c:showSerName val="0"/>
          <c:showPercent val="0"/>
          <c:showBubbleSize val="0"/>
        </c:dLbls>
        <c:gapWidth val="150"/>
        <c:axId val="85616512"/>
        <c:axId val="8617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0.81</c:v>
                </c:pt>
                <c:pt idx="1">
                  <c:v>0.82</c:v>
                </c:pt>
                <c:pt idx="2">
                  <c:v>0.66</c:v>
                </c:pt>
                <c:pt idx="3">
                  <c:v>0.64</c:v>
                </c:pt>
                <c:pt idx="4">
                  <c:v>0.56000000000000005</c:v>
                </c:pt>
              </c:numCache>
            </c:numRef>
          </c:val>
          <c:smooth val="0"/>
        </c:ser>
        <c:dLbls>
          <c:showLegendKey val="0"/>
          <c:showVal val="0"/>
          <c:showCatName val="0"/>
          <c:showSerName val="0"/>
          <c:showPercent val="0"/>
          <c:showBubbleSize val="0"/>
        </c:dLbls>
        <c:marker val="1"/>
        <c:smooth val="0"/>
        <c:axId val="85616512"/>
        <c:axId val="86179840"/>
      </c:lineChart>
      <c:dateAx>
        <c:axId val="85616512"/>
        <c:scaling>
          <c:orientation val="minMax"/>
        </c:scaling>
        <c:delete val="1"/>
        <c:axPos val="b"/>
        <c:numFmt formatCode="ge" sourceLinked="1"/>
        <c:majorTickMark val="none"/>
        <c:minorTickMark val="none"/>
        <c:tickLblPos val="none"/>
        <c:crossAx val="86179840"/>
        <c:crosses val="autoZero"/>
        <c:auto val="1"/>
        <c:lblOffset val="100"/>
        <c:baseTimeUnit val="years"/>
      </c:dateAx>
      <c:valAx>
        <c:axId val="8617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1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40.57</c:v>
                </c:pt>
                <c:pt idx="1">
                  <c:v>39.880000000000003</c:v>
                </c:pt>
                <c:pt idx="2">
                  <c:v>40.97</c:v>
                </c:pt>
                <c:pt idx="3">
                  <c:v>41.95</c:v>
                </c:pt>
                <c:pt idx="4">
                  <c:v>39.729999999999997</c:v>
                </c:pt>
              </c:numCache>
            </c:numRef>
          </c:val>
        </c:ser>
        <c:dLbls>
          <c:showLegendKey val="0"/>
          <c:showVal val="0"/>
          <c:showCatName val="0"/>
          <c:showSerName val="0"/>
          <c:showPercent val="0"/>
          <c:showBubbleSize val="0"/>
        </c:dLbls>
        <c:gapWidth val="150"/>
        <c:axId val="202221056"/>
        <c:axId val="20222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51.05</c:v>
                </c:pt>
                <c:pt idx="1">
                  <c:v>50.49</c:v>
                </c:pt>
                <c:pt idx="2">
                  <c:v>49.69</c:v>
                </c:pt>
                <c:pt idx="3">
                  <c:v>49.77</c:v>
                </c:pt>
                <c:pt idx="4">
                  <c:v>49.22</c:v>
                </c:pt>
              </c:numCache>
            </c:numRef>
          </c:val>
          <c:smooth val="0"/>
        </c:ser>
        <c:dLbls>
          <c:showLegendKey val="0"/>
          <c:showVal val="0"/>
          <c:showCatName val="0"/>
          <c:showSerName val="0"/>
          <c:showPercent val="0"/>
          <c:showBubbleSize val="0"/>
        </c:dLbls>
        <c:marker val="1"/>
        <c:smooth val="0"/>
        <c:axId val="202221056"/>
        <c:axId val="202222976"/>
      </c:lineChart>
      <c:dateAx>
        <c:axId val="202221056"/>
        <c:scaling>
          <c:orientation val="minMax"/>
        </c:scaling>
        <c:delete val="1"/>
        <c:axPos val="b"/>
        <c:numFmt formatCode="ge" sourceLinked="1"/>
        <c:majorTickMark val="none"/>
        <c:minorTickMark val="none"/>
        <c:tickLblPos val="none"/>
        <c:crossAx val="202222976"/>
        <c:crosses val="autoZero"/>
        <c:auto val="1"/>
        <c:lblOffset val="100"/>
        <c:baseTimeUnit val="years"/>
      </c:dateAx>
      <c:valAx>
        <c:axId val="20222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89.02</c:v>
                </c:pt>
                <c:pt idx="1">
                  <c:v>86.1</c:v>
                </c:pt>
                <c:pt idx="2">
                  <c:v>84.22</c:v>
                </c:pt>
                <c:pt idx="3">
                  <c:v>81.62</c:v>
                </c:pt>
                <c:pt idx="4">
                  <c:v>84.84</c:v>
                </c:pt>
              </c:numCache>
            </c:numRef>
          </c:val>
        </c:ser>
        <c:dLbls>
          <c:showLegendKey val="0"/>
          <c:showVal val="0"/>
          <c:showCatName val="0"/>
          <c:showSerName val="0"/>
          <c:showPercent val="0"/>
          <c:showBubbleSize val="0"/>
        </c:dLbls>
        <c:gapWidth val="150"/>
        <c:axId val="202777728"/>
        <c:axId val="20277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80.81</c:v>
                </c:pt>
                <c:pt idx="1">
                  <c:v>78.7</c:v>
                </c:pt>
                <c:pt idx="2">
                  <c:v>80.010000000000005</c:v>
                </c:pt>
                <c:pt idx="3">
                  <c:v>79.98</c:v>
                </c:pt>
                <c:pt idx="4">
                  <c:v>79.48</c:v>
                </c:pt>
              </c:numCache>
            </c:numRef>
          </c:val>
          <c:smooth val="0"/>
        </c:ser>
        <c:dLbls>
          <c:showLegendKey val="0"/>
          <c:showVal val="0"/>
          <c:showCatName val="0"/>
          <c:showSerName val="0"/>
          <c:showPercent val="0"/>
          <c:showBubbleSize val="0"/>
        </c:dLbls>
        <c:marker val="1"/>
        <c:smooth val="0"/>
        <c:axId val="202777728"/>
        <c:axId val="202779648"/>
      </c:lineChart>
      <c:dateAx>
        <c:axId val="202777728"/>
        <c:scaling>
          <c:orientation val="minMax"/>
        </c:scaling>
        <c:delete val="1"/>
        <c:axPos val="b"/>
        <c:numFmt formatCode="ge" sourceLinked="1"/>
        <c:majorTickMark val="none"/>
        <c:minorTickMark val="none"/>
        <c:tickLblPos val="none"/>
        <c:crossAx val="202779648"/>
        <c:crosses val="autoZero"/>
        <c:auto val="1"/>
        <c:lblOffset val="100"/>
        <c:baseTimeUnit val="years"/>
      </c:dateAx>
      <c:valAx>
        <c:axId val="20277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77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116.61</c:v>
                </c:pt>
                <c:pt idx="1">
                  <c:v>112.8</c:v>
                </c:pt>
                <c:pt idx="2">
                  <c:v>109.48</c:v>
                </c:pt>
                <c:pt idx="3">
                  <c:v>115.28</c:v>
                </c:pt>
                <c:pt idx="4">
                  <c:v>111.81</c:v>
                </c:pt>
              </c:numCache>
            </c:numRef>
          </c:val>
        </c:ser>
        <c:dLbls>
          <c:showLegendKey val="0"/>
          <c:showVal val="0"/>
          <c:showCatName val="0"/>
          <c:showSerName val="0"/>
          <c:showPercent val="0"/>
          <c:showBubbleSize val="0"/>
        </c:dLbls>
        <c:gapWidth val="150"/>
        <c:axId val="99641216"/>
        <c:axId val="10051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108.06</c:v>
                </c:pt>
                <c:pt idx="1">
                  <c:v>104.82</c:v>
                </c:pt>
                <c:pt idx="2">
                  <c:v>104.95</c:v>
                </c:pt>
                <c:pt idx="3">
                  <c:v>105.53</c:v>
                </c:pt>
                <c:pt idx="4">
                  <c:v>107.2</c:v>
                </c:pt>
              </c:numCache>
            </c:numRef>
          </c:val>
          <c:smooth val="0"/>
        </c:ser>
        <c:dLbls>
          <c:showLegendKey val="0"/>
          <c:showVal val="0"/>
          <c:showCatName val="0"/>
          <c:showSerName val="0"/>
          <c:showPercent val="0"/>
          <c:showBubbleSize val="0"/>
        </c:dLbls>
        <c:marker val="1"/>
        <c:smooth val="0"/>
        <c:axId val="99641216"/>
        <c:axId val="100514048"/>
      </c:lineChart>
      <c:dateAx>
        <c:axId val="99641216"/>
        <c:scaling>
          <c:orientation val="minMax"/>
        </c:scaling>
        <c:delete val="1"/>
        <c:axPos val="b"/>
        <c:numFmt formatCode="ge" sourceLinked="1"/>
        <c:majorTickMark val="none"/>
        <c:minorTickMark val="none"/>
        <c:tickLblPos val="none"/>
        <c:crossAx val="100514048"/>
        <c:crosses val="autoZero"/>
        <c:auto val="1"/>
        <c:lblOffset val="100"/>
        <c:baseTimeUnit val="years"/>
      </c:dateAx>
      <c:valAx>
        <c:axId val="100514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64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19.420000000000002</c:v>
                </c:pt>
                <c:pt idx="1">
                  <c:v>21.14</c:v>
                </c:pt>
                <c:pt idx="2">
                  <c:v>22.79</c:v>
                </c:pt>
                <c:pt idx="3">
                  <c:v>24.21</c:v>
                </c:pt>
                <c:pt idx="4">
                  <c:v>40.74</c:v>
                </c:pt>
              </c:numCache>
            </c:numRef>
          </c:val>
        </c:ser>
        <c:dLbls>
          <c:showLegendKey val="0"/>
          <c:showVal val="0"/>
          <c:showCatName val="0"/>
          <c:showSerName val="0"/>
          <c:showPercent val="0"/>
          <c:showBubbleSize val="0"/>
        </c:dLbls>
        <c:gapWidth val="150"/>
        <c:axId val="101373440"/>
        <c:axId val="10505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33.21</c:v>
                </c:pt>
                <c:pt idx="1">
                  <c:v>34.24</c:v>
                </c:pt>
                <c:pt idx="2">
                  <c:v>35.18</c:v>
                </c:pt>
                <c:pt idx="3">
                  <c:v>36.43</c:v>
                </c:pt>
                <c:pt idx="4">
                  <c:v>46.12</c:v>
                </c:pt>
              </c:numCache>
            </c:numRef>
          </c:val>
          <c:smooth val="0"/>
        </c:ser>
        <c:dLbls>
          <c:showLegendKey val="0"/>
          <c:showVal val="0"/>
          <c:showCatName val="0"/>
          <c:showSerName val="0"/>
          <c:showPercent val="0"/>
          <c:showBubbleSize val="0"/>
        </c:dLbls>
        <c:marker val="1"/>
        <c:smooth val="0"/>
        <c:axId val="101373440"/>
        <c:axId val="105059456"/>
      </c:lineChart>
      <c:dateAx>
        <c:axId val="101373440"/>
        <c:scaling>
          <c:orientation val="minMax"/>
        </c:scaling>
        <c:delete val="1"/>
        <c:axPos val="b"/>
        <c:numFmt formatCode="ge" sourceLinked="1"/>
        <c:majorTickMark val="none"/>
        <c:minorTickMark val="none"/>
        <c:tickLblPos val="none"/>
        <c:crossAx val="105059456"/>
        <c:crosses val="autoZero"/>
        <c:auto val="1"/>
        <c:lblOffset val="100"/>
        <c:baseTimeUnit val="years"/>
      </c:dateAx>
      <c:valAx>
        <c:axId val="10505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7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518976"/>
        <c:axId val="11821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6.34</c:v>
                </c:pt>
                <c:pt idx="1">
                  <c:v>6.81</c:v>
                </c:pt>
                <c:pt idx="2">
                  <c:v>8.41</c:v>
                </c:pt>
                <c:pt idx="3">
                  <c:v>8.7200000000000006</c:v>
                </c:pt>
                <c:pt idx="4">
                  <c:v>9.86</c:v>
                </c:pt>
              </c:numCache>
            </c:numRef>
          </c:val>
          <c:smooth val="0"/>
        </c:ser>
        <c:dLbls>
          <c:showLegendKey val="0"/>
          <c:showVal val="0"/>
          <c:showCatName val="0"/>
          <c:showSerName val="0"/>
          <c:showPercent val="0"/>
          <c:showBubbleSize val="0"/>
        </c:dLbls>
        <c:marker val="1"/>
        <c:smooth val="0"/>
        <c:axId val="105518976"/>
        <c:axId val="118219136"/>
      </c:lineChart>
      <c:dateAx>
        <c:axId val="105518976"/>
        <c:scaling>
          <c:orientation val="minMax"/>
        </c:scaling>
        <c:delete val="1"/>
        <c:axPos val="b"/>
        <c:numFmt formatCode="ge" sourceLinked="1"/>
        <c:majorTickMark val="none"/>
        <c:minorTickMark val="none"/>
        <c:tickLblPos val="none"/>
        <c:crossAx val="118219136"/>
        <c:crosses val="autoZero"/>
        <c:auto val="1"/>
        <c:lblOffset val="100"/>
        <c:baseTimeUnit val="years"/>
      </c:dateAx>
      <c:valAx>
        <c:axId val="11821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1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1215360"/>
        <c:axId val="20297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23.31</c:v>
                </c:pt>
                <c:pt idx="1">
                  <c:v>26.83</c:v>
                </c:pt>
                <c:pt idx="2">
                  <c:v>26.81</c:v>
                </c:pt>
                <c:pt idx="3">
                  <c:v>28.31</c:v>
                </c:pt>
                <c:pt idx="4">
                  <c:v>13.46</c:v>
                </c:pt>
              </c:numCache>
            </c:numRef>
          </c:val>
          <c:smooth val="0"/>
        </c:ser>
        <c:dLbls>
          <c:showLegendKey val="0"/>
          <c:showVal val="0"/>
          <c:showCatName val="0"/>
          <c:showSerName val="0"/>
          <c:showPercent val="0"/>
          <c:showBubbleSize val="0"/>
        </c:dLbls>
        <c:marker val="1"/>
        <c:smooth val="0"/>
        <c:axId val="201215360"/>
        <c:axId val="202975104"/>
      </c:lineChart>
      <c:dateAx>
        <c:axId val="201215360"/>
        <c:scaling>
          <c:orientation val="minMax"/>
        </c:scaling>
        <c:delete val="1"/>
        <c:axPos val="b"/>
        <c:numFmt formatCode="ge" sourceLinked="1"/>
        <c:majorTickMark val="none"/>
        <c:minorTickMark val="none"/>
        <c:tickLblPos val="none"/>
        <c:crossAx val="202975104"/>
        <c:crosses val="autoZero"/>
        <c:auto val="1"/>
        <c:lblOffset val="100"/>
        <c:baseTimeUnit val="years"/>
      </c:dateAx>
      <c:valAx>
        <c:axId val="202975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121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29840.62</c:v>
                </c:pt>
                <c:pt idx="1">
                  <c:v>6362.58</c:v>
                </c:pt>
                <c:pt idx="2">
                  <c:v>4378.8900000000003</c:v>
                </c:pt>
                <c:pt idx="3">
                  <c:v>4412.67</c:v>
                </c:pt>
                <c:pt idx="4">
                  <c:v>422.98</c:v>
                </c:pt>
              </c:numCache>
            </c:numRef>
          </c:val>
        </c:ser>
        <c:dLbls>
          <c:showLegendKey val="0"/>
          <c:showVal val="0"/>
          <c:showCatName val="0"/>
          <c:showSerName val="0"/>
          <c:showPercent val="0"/>
          <c:showBubbleSize val="0"/>
        </c:dLbls>
        <c:gapWidth val="150"/>
        <c:axId val="105692160"/>
        <c:axId val="10569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1129.9100000000001</c:v>
                </c:pt>
                <c:pt idx="1">
                  <c:v>1197.1099999999999</c:v>
                </c:pt>
                <c:pt idx="2">
                  <c:v>1002.64</c:v>
                </c:pt>
                <c:pt idx="3">
                  <c:v>1164.51</c:v>
                </c:pt>
                <c:pt idx="4">
                  <c:v>434.72</c:v>
                </c:pt>
              </c:numCache>
            </c:numRef>
          </c:val>
          <c:smooth val="0"/>
        </c:ser>
        <c:dLbls>
          <c:showLegendKey val="0"/>
          <c:showVal val="0"/>
          <c:showCatName val="0"/>
          <c:showSerName val="0"/>
          <c:showPercent val="0"/>
          <c:showBubbleSize val="0"/>
        </c:dLbls>
        <c:marker val="1"/>
        <c:smooth val="0"/>
        <c:axId val="105692160"/>
        <c:axId val="105698432"/>
      </c:lineChart>
      <c:dateAx>
        <c:axId val="105692160"/>
        <c:scaling>
          <c:orientation val="minMax"/>
        </c:scaling>
        <c:delete val="1"/>
        <c:axPos val="b"/>
        <c:numFmt formatCode="ge" sourceLinked="1"/>
        <c:majorTickMark val="none"/>
        <c:minorTickMark val="none"/>
        <c:tickLblPos val="none"/>
        <c:crossAx val="105698432"/>
        <c:crosses val="autoZero"/>
        <c:auto val="1"/>
        <c:lblOffset val="100"/>
        <c:baseTimeUnit val="years"/>
      </c:dateAx>
      <c:valAx>
        <c:axId val="105698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69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804.53</c:v>
                </c:pt>
                <c:pt idx="1">
                  <c:v>786.64</c:v>
                </c:pt>
                <c:pt idx="2">
                  <c:v>752.79</c:v>
                </c:pt>
                <c:pt idx="3">
                  <c:v>702.76</c:v>
                </c:pt>
                <c:pt idx="4">
                  <c:v>667.33</c:v>
                </c:pt>
              </c:numCache>
            </c:numRef>
          </c:val>
        </c:ser>
        <c:dLbls>
          <c:showLegendKey val="0"/>
          <c:showVal val="0"/>
          <c:showCatName val="0"/>
          <c:showSerName val="0"/>
          <c:showPercent val="0"/>
          <c:showBubbleSize val="0"/>
        </c:dLbls>
        <c:gapWidth val="150"/>
        <c:axId val="118205056"/>
        <c:axId val="11855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540.94000000000005</c:v>
                </c:pt>
                <c:pt idx="1">
                  <c:v>532.29999999999995</c:v>
                </c:pt>
                <c:pt idx="2">
                  <c:v>520.29999999999995</c:v>
                </c:pt>
                <c:pt idx="3">
                  <c:v>498.27</c:v>
                </c:pt>
                <c:pt idx="4">
                  <c:v>495.76</c:v>
                </c:pt>
              </c:numCache>
            </c:numRef>
          </c:val>
          <c:smooth val="0"/>
        </c:ser>
        <c:dLbls>
          <c:showLegendKey val="0"/>
          <c:showVal val="0"/>
          <c:showCatName val="0"/>
          <c:showSerName val="0"/>
          <c:showPercent val="0"/>
          <c:showBubbleSize val="0"/>
        </c:dLbls>
        <c:marker val="1"/>
        <c:smooth val="0"/>
        <c:axId val="118205056"/>
        <c:axId val="118559488"/>
      </c:lineChart>
      <c:dateAx>
        <c:axId val="118205056"/>
        <c:scaling>
          <c:orientation val="minMax"/>
        </c:scaling>
        <c:delete val="1"/>
        <c:axPos val="b"/>
        <c:numFmt formatCode="ge" sourceLinked="1"/>
        <c:majorTickMark val="none"/>
        <c:minorTickMark val="none"/>
        <c:tickLblPos val="none"/>
        <c:crossAx val="118559488"/>
        <c:crosses val="autoZero"/>
        <c:auto val="1"/>
        <c:lblOffset val="100"/>
        <c:baseTimeUnit val="years"/>
      </c:dateAx>
      <c:valAx>
        <c:axId val="118559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820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107.12</c:v>
                </c:pt>
                <c:pt idx="1">
                  <c:v>107</c:v>
                </c:pt>
                <c:pt idx="2">
                  <c:v>104.02</c:v>
                </c:pt>
                <c:pt idx="3">
                  <c:v>109.53</c:v>
                </c:pt>
                <c:pt idx="4">
                  <c:v>109.65</c:v>
                </c:pt>
              </c:numCache>
            </c:numRef>
          </c:val>
        </c:ser>
        <c:dLbls>
          <c:showLegendKey val="0"/>
          <c:showVal val="0"/>
          <c:showCatName val="0"/>
          <c:showSerName val="0"/>
          <c:showPercent val="0"/>
          <c:showBubbleSize val="0"/>
        </c:dLbls>
        <c:gapWidth val="150"/>
        <c:axId val="201263360"/>
        <c:axId val="20167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93.43</c:v>
                </c:pt>
                <c:pt idx="1">
                  <c:v>90.17</c:v>
                </c:pt>
                <c:pt idx="2">
                  <c:v>90.69</c:v>
                </c:pt>
                <c:pt idx="3">
                  <c:v>90.64</c:v>
                </c:pt>
                <c:pt idx="4">
                  <c:v>93.66</c:v>
                </c:pt>
              </c:numCache>
            </c:numRef>
          </c:val>
          <c:smooth val="0"/>
        </c:ser>
        <c:dLbls>
          <c:showLegendKey val="0"/>
          <c:showVal val="0"/>
          <c:showCatName val="0"/>
          <c:showSerName val="0"/>
          <c:showPercent val="0"/>
          <c:showBubbleSize val="0"/>
        </c:dLbls>
        <c:marker val="1"/>
        <c:smooth val="0"/>
        <c:axId val="201263360"/>
        <c:axId val="201671040"/>
      </c:lineChart>
      <c:dateAx>
        <c:axId val="201263360"/>
        <c:scaling>
          <c:orientation val="minMax"/>
        </c:scaling>
        <c:delete val="1"/>
        <c:axPos val="b"/>
        <c:numFmt formatCode="ge" sourceLinked="1"/>
        <c:majorTickMark val="none"/>
        <c:minorTickMark val="none"/>
        <c:tickLblPos val="none"/>
        <c:crossAx val="201671040"/>
        <c:crosses val="autoZero"/>
        <c:auto val="1"/>
        <c:lblOffset val="100"/>
        <c:baseTimeUnit val="years"/>
      </c:dateAx>
      <c:valAx>
        <c:axId val="20167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26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152.6</c:v>
                </c:pt>
                <c:pt idx="1">
                  <c:v>153.6</c:v>
                </c:pt>
                <c:pt idx="2">
                  <c:v>155.93</c:v>
                </c:pt>
                <c:pt idx="3">
                  <c:v>150.63999999999999</c:v>
                </c:pt>
                <c:pt idx="4">
                  <c:v>153</c:v>
                </c:pt>
              </c:numCache>
            </c:numRef>
          </c:val>
        </c:ser>
        <c:dLbls>
          <c:showLegendKey val="0"/>
          <c:showVal val="0"/>
          <c:showCatName val="0"/>
          <c:showSerName val="0"/>
          <c:showPercent val="0"/>
          <c:showBubbleSize val="0"/>
        </c:dLbls>
        <c:gapWidth val="150"/>
        <c:axId val="202196864"/>
        <c:axId val="20220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204.24</c:v>
                </c:pt>
                <c:pt idx="1">
                  <c:v>210.28</c:v>
                </c:pt>
                <c:pt idx="2">
                  <c:v>211.08</c:v>
                </c:pt>
                <c:pt idx="3">
                  <c:v>213.52</c:v>
                </c:pt>
                <c:pt idx="4">
                  <c:v>208.21</c:v>
                </c:pt>
              </c:numCache>
            </c:numRef>
          </c:val>
          <c:smooth val="0"/>
        </c:ser>
        <c:dLbls>
          <c:showLegendKey val="0"/>
          <c:showVal val="0"/>
          <c:showCatName val="0"/>
          <c:showSerName val="0"/>
          <c:showPercent val="0"/>
          <c:showBubbleSize val="0"/>
        </c:dLbls>
        <c:marker val="1"/>
        <c:smooth val="0"/>
        <c:axId val="202196864"/>
        <c:axId val="202207232"/>
      </c:lineChart>
      <c:dateAx>
        <c:axId val="202196864"/>
        <c:scaling>
          <c:orientation val="minMax"/>
        </c:scaling>
        <c:delete val="1"/>
        <c:axPos val="b"/>
        <c:numFmt formatCode="ge" sourceLinked="1"/>
        <c:majorTickMark val="none"/>
        <c:minorTickMark val="none"/>
        <c:tickLblPos val="none"/>
        <c:crossAx val="202207232"/>
        <c:crosses val="autoZero"/>
        <c:auto val="1"/>
        <c:lblOffset val="100"/>
        <c:baseTimeUnit val="years"/>
      </c:dateAx>
      <c:valAx>
        <c:axId val="20220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19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CB60" sqref="CB6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滋賀県　甲良町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3" t="s">
        <v>1</v>
      </c>
      <c r="C7" s="74"/>
      <c r="D7" s="74"/>
      <c r="E7" s="74"/>
      <c r="F7" s="74"/>
      <c r="G7" s="74"/>
      <c r="H7" s="74"/>
      <c r="I7" s="75"/>
      <c r="J7" s="73" t="s">
        <v>2</v>
      </c>
      <c r="K7" s="74"/>
      <c r="L7" s="74"/>
      <c r="M7" s="74"/>
      <c r="N7" s="74"/>
      <c r="O7" s="74"/>
      <c r="P7" s="74"/>
      <c r="Q7" s="75"/>
      <c r="R7" s="73" t="s">
        <v>3</v>
      </c>
      <c r="S7" s="74"/>
      <c r="T7" s="74"/>
      <c r="U7" s="74"/>
      <c r="V7" s="74"/>
      <c r="W7" s="74"/>
      <c r="X7" s="74"/>
      <c r="Y7" s="75"/>
      <c r="Z7" s="73" t="s">
        <v>4</v>
      </c>
      <c r="AA7" s="74"/>
      <c r="AB7" s="74"/>
      <c r="AC7" s="74"/>
      <c r="AD7" s="74"/>
      <c r="AE7" s="74"/>
      <c r="AF7" s="74"/>
      <c r="AG7" s="75"/>
      <c r="AH7" s="3"/>
      <c r="AI7" s="73" t="s">
        <v>5</v>
      </c>
      <c r="AJ7" s="74"/>
      <c r="AK7" s="74"/>
      <c r="AL7" s="74"/>
      <c r="AM7" s="74"/>
      <c r="AN7" s="74"/>
      <c r="AO7" s="74"/>
      <c r="AP7" s="75"/>
      <c r="AQ7" s="62" t="s">
        <v>6</v>
      </c>
      <c r="AR7" s="62"/>
      <c r="AS7" s="62"/>
      <c r="AT7" s="62"/>
      <c r="AU7" s="62"/>
      <c r="AV7" s="62"/>
      <c r="AW7" s="62"/>
      <c r="AX7" s="62"/>
      <c r="AY7" s="62" t="s">
        <v>7</v>
      </c>
      <c r="AZ7" s="62"/>
      <c r="BA7" s="62"/>
      <c r="BB7" s="62"/>
      <c r="BC7" s="62"/>
      <c r="BD7" s="62"/>
      <c r="BE7" s="62"/>
      <c r="BF7" s="62"/>
      <c r="BG7" s="3"/>
      <c r="BH7" s="3"/>
      <c r="BI7" s="3"/>
      <c r="BJ7" s="3"/>
      <c r="BK7" s="3"/>
      <c r="BL7" s="4" t="s">
        <v>8</v>
      </c>
      <c r="BM7" s="5"/>
      <c r="BN7" s="5"/>
      <c r="BO7" s="5"/>
      <c r="BP7" s="5"/>
      <c r="BQ7" s="5"/>
      <c r="BR7" s="5"/>
      <c r="BS7" s="5"/>
      <c r="BT7" s="5"/>
      <c r="BU7" s="5"/>
      <c r="BV7" s="5"/>
      <c r="BW7" s="5"/>
      <c r="BX7" s="5"/>
      <c r="BY7" s="6"/>
    </row>
    <row r="8" spans="1:78" ht="18.75" customHeight="1">
      <c r="A8" s="2"/>
      <c r="B8" s="65" t="str">
        <f>データ!I6</f>
        <v>法適用</v>
      </c>
      <c r="C8" s="66"/>
      <c r="D8" s="66"/>
      <c r="E8" s="66"/>
      <c r="F8" s="66"/>
      <c r="G8" s="66"/>
      <c r="H8" s="66"/>
      <c r="I8" s="67"/>
      <c r="J8" s="65" t="str">
        <f>データ!J6</f>
        <v>水道事業</v>
      </c>
      <c r="K8" s="66"/>
      <c r="L8" s="66"/>
      <c r="M8" s="66"/>
      <c r="N8" s="66"/>
      <c r="O8" s="66"/>
      <c r="P8" s="66"/>
      <c r="Q8" s="67"/>
      <c r="R8" s="65" t="str">
        <f>データ!K6</f>
        <v>末端給水事業</v>
      </c>
      <c r="S8" s="66"/>
      <c r="T8" s="66"/>
      <c r="U8" s="66"/>
      <c r="V8" s="66"/>
      <c r="W8" s="66"/>
      <c r="X8" s="66"/>
      <c r="Y8" s="67"/>
      <c r="Z8" s="65" t="str">
        <f>データ!L6</f>
        <v>A8</v>
      </c>
      <c r="AA8" s="66"/>
      <c r="AB8" s="66"/>
      <c r="AC8" s="66"/>
      <c r="AD8" s="66"/>
      <c r="AE8" s="66"/>
      <c r="AF8" s="66"/>
      <c r="AG8" s="67"/>
      <c r="AH8" s="3"/>
      <c r="AI8" s="68">
        <f>データ!Q6</f>
        <v>7505</v>
      </c>
      <c r="AJ8" s="69"/>
      <c r="AK8" s="69"/>
      <c r="AL8" s="69"/>
      <c r="AM8" s="69"/>
      <c r="AN8" s="69"/>
      <c r="AO8" s="69"/>
      <c r="AP8" s="70"/>
      <c r="AQ8" s="51">
        <f>データ!R6</f>
        <v>13.63</v>
      </c>
      <c r="AR8" s="51"/>
      <c r="AS8" s="51"/>
      <c r="AT8" s="51"/>
      <c r="AU8" s="51"/>
      <c r="AV8" s="51"/>
      <c r="AW8" s="51"/>
      <c r="AX8" s="51"/>
      <c r="AY8" s="51">
        <f>データ!S6</f>
        <v>550.62</v>
      </c>
      <c r="AZ8" s="51"/>
      <c r="BA8" s="51"/>
      <c r="BB8" s="51"/>
      <c r="BC8" s="51"/>
      <c r="BD8" s="51"/>
      <c r="BE8" s="51"/>
      <c r="BF8" s="51"/>
      <c r="BG8" s="3"/>
      <c r="BH8" s="3"/>
      <c r="BI8" s="3"/>
      <c r="BJ8" s="3"/>
      <c r="BK8" s="3"/>
      <c r="BL8" s="60" t="s">
        <v>9</v>
      </c>
      <c r="BM8" s="61"/>
      <c r="BN8" s="7" t="s">
        <v>10</v>
      </c>
      <c r="BO8" s="8"/>
      <c r="BP8" s="8"/>
      <c r="BQ8" s="8"/>
      <c r="BR8" s="8"/>
      <c r="BS8" s="8"/>
      <c r="BT8" s="8"/>
      <c r="BU8" s="8"/>
      <c r="BV8" s="8"/>
      <c r="BW8" s="8"/>
      <c r="BX8" s="8"/>
      <c r="BY8" s="9"/>
    </row>
    <row r="9" spans="1:78" ht="18.75" customHeight="1">
      <c r="A9" s="2"/>
      <c r="B9" s="62" t="s">
        <v>11</v>
      </c>
      <c r="C9" s="62"/>
      <c r="D9" s="62"/>
      <c r="E9" s="62"/>
      <c r="F9" s="62"/>
      <c r="G9" s="62"/>
      <c r="H9" s="62"/>
      <c r="I9" s="62"/>
      <c r="J9" s="62" t="s">
        <v>12</v>
      </c>
      <c r="K9" s="62"/>
      <c r="L9" s="62"/>
      <c r="M9" s="62"/>
      <c r="N9" s="62"/>
      <c r="O9" s="62"/>
      <c r="P9" s="62"/>
      <c r="Q9" s="62"/>
      <c r="R9" s="62" t="s">
        <v>13</v>
      </c>
      <c r="S9" s="62"/>
      <c r="T9" s="62"/>
      <c r="U9" s="62"/>
      <c r="V9" s="62"/>
      <c r="W9" s="62"/>
      <c r="X9" s="62"/>
      <c r="Y9" s="62"/>
      <c r="Z9" s="62" t="s">
        <v>14</v>
      </c>
      <c r="AA9" s="62"/>
      <c r="AB9" s="62"/>
      <c r="AC9" s="62"/>
      <c r="AD9" s="62"/>
      <c r="AE9" s="62"/>
      <c r="AF9" s="62"/>
      <c r="AG9" s="62"/>
      <c r="AH9" s="3"/>
      <c r="AI9" s="62" t="s">
        <v>15</v>
      </c>
      <c r="AJ9" s="62"/>
      <c r="AK9" s="62"/>
      <c r="AL9" s="62"/>
      <c r="AM9" s="62"/>
      <c r="AN9" s="62"/>
      <c r="AO9" s="62"/>
      <c r="AP9" s="62"/>
      <c r="AQ9" s="62" t="s">
        <v>16</v>
      </c>
      <c r="AR9" s="62"/>
      <c r="AS9" s="62"/>
      <c r="AT9" s="62"/>
      <c r="AU9" s="62"/>
      <c r="AV9" s="62"/>
      <c r="AW9" s="62"/>
      <c r="AX9" s="62"/>
      <c r="AY9" s="62" t="s">
        <v>17</v>
      </c>
      <c r="AZ9" s="62"/>
      <c r="BA9" s="62"/>
      <c r="BB9" s="62"/>
      <c r="BC9" s="62"/>
      <c r="BD9" s="62"/>
      <c r="BE9" s="62"/>
      <c r="BF9" s="62"/>
      <c r="BG9" s="3"/>
      <c r="BH9" s="3"/>
      <c r="BI9" s="3"/>
      <c r="BJ9" s="3"/>
      <c r="BK9" s="3"/>
      <c r="BL9" s="63" t="s">
        <v>18</v>
      </c>
      <c r="BM9" s="64"/>
      <c r="BN9" s="10" t="s">
        <v>19</v>
      </c>
      <c r="BO9" s="11"/>
      <c r="BP9" s="11"/>
      <c r="BQ9" s="11"/>
      <c r="BR9" s="11"/>
      <c r="BS9" s="11"/>
      <c r="BT9" s="11"/>
      <c r="BU9" s="11"/>
      <c r="BV9" s="11"/>
      <c r="BW9" s="11"/>
      <c r="BX9" s="11"/>
      <c r="BY9" s="12"/>
    </row>
    <row r="10" spans="1:78" ht="18.75" customHeight="1">
      <c r="A10" s="2"/>
      <c r="B10" s="51" t="str">
        <f>データ!M6</f>
        <v>-</v>
      </c>
      <c r="C10" s="51"/>
      <c r="D10" s="51"/>
      <c r="E10" s="51"/>
      <c r="F10" s="51"/>
      <c r="G10" s="51"/>
      <c r="H10" s="51"/>
      <c r="I10" s="51"/>
      <c r="J10" s="51">
        <f>データ!N6</f>
        <v>64.48</v>
      </c>
      <c r="K10" s="51"/>
      <c r="L10" s="51"/>
      <c r="M10" s="51"/>
      <c r="N10" s="51"/>
      <c r="O10" s="51"/>
      <c r="P10" s="51"/>
      <c r="Q10" s="51"/>
      <c r="R10" s="51">
        <f>データ!O6</f>
        <v>99.4</v>
      </c>
      <c r="S10" s="51"/>
      <c r="T10" s="51"/>
      <c r="U10" s="51"/>
      <c r="V10" s="51"/>
      <c r="W10" s="51"/>
      <c r="X10" s="51"/>
      <c r="Y10" s="51"/>
      <c r="Z10" s="59">
        <f>データ!P6</f>
        <v>3240</v>
      </c>
      <c r="AA10" s="59"/>
      <c r="AB10" s="59"/>
      <c r="AC10" s="59"/>
      <c r="AD10" s="59"/>
      <c r="AE10" s="59"/>
      <c r="AF10" s="59"/>
      <c r="AG10" s="59"/>
      <c r="AH10" s="2"/>
      <c r="AI10" s="59">
        <f>データ!T6</f>
        <v>7422</v>
      </c>
      <c r="AJ10" s="59"/>
      <c r="AK10" s="59"/>
      <c r="AL10" s="59"/>
      <c r="AM10" s="59"/>
      <c r="AN10" s="59"/>
      <c r="AO10" s="59"/>
      <c r="AP10" s="59"/>
      <c r="AQ10" s="51">
        <f>データ!U6</f>
        <v>13.66</v>
      </c>
      <c r="AR10" s="51"/>
      <c r="AS10" s="51"/>
      <c r="AT10" s="51"/>
      <c r="AU10" s="51"/>
      <c r="AV10" s="51"/>
      <c r="AW10" s="51"/>
      <c r="AX10" s="51"/>
      <c r="AY10" s="51">
        <f>データ!V6</f>
        <v>543.34</v>
      </c>
      <c r="AZ10" s="51"/>
      <c r="BA10" s="51"/>
      <c r="BB10" s="51"/>
      <c r="BC10" s="51"/>
      <c r="BD10" s="51"/>
      <c r="BE10" s="51"/>
      <c r="BF10" s="51"/>
      <c r="BG10" s="2"/>
      <c r="BH10" s="2"/>
      <c r="BI10" s="2"/>
      <c r="BJ10" s="2"/>
      <c r="BK10" s="2"/>
      <c r="BL10" s="52" t="s">
        <v>20</v>
      </c>
      <c r="BM10" s="5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22</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23</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1" t="s">
        <v>24</v>
      </c>
      <c r="BM14" s="42"/>
      <c r="BN14" s="42"/>
      <c r="BO14" s="42"/>
      <c r="BP14" s="42"/>
      <c r="BQ14" s="42"/>
      <c r="BR14" s="42"/>
      <c r="BS14" s="42"/>
      <c r="BT14" s="42"/>
      <c r="BU14" s="42"/>
      <c r="BV14" s="42"/>
      <c r="BW14" s="42"/>
      <c r="BX14" s="42"/>
      <c r="BY14" s="42"/>
      <c r="BZ14" s="43"/>
    </row>
    <row r="15" spans="1:78" ht="13.5" customHeight="1">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104</v>
      </c>
      <c r="BM16" s="85"/>
      <c r="BN16" s="85"/>
      <c r="BO16" s="85"/>
      <c r="BP16" s="85"/>
      <c r="BQ16" s="85"/>
      <c r="BR16" s="85"/>
      <c r="BS16" s="85"/>
      <c r="BT16" s="85"/>
      <c r="BU16" s="85"/>
      <c r="BV16" s="85"/>
      <c r="BW16" s="85"/>
      <c r="BX16" s="85"/>
      <c r="BY16" s="85"/>
      <c r="BZ16" s="8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c r="A34" s="2"/>
      <c r="B34" s="16"/>
      <c r="C34" s="47" t="s">
        <v>25</v>
      </c>
      <c r="D34" s="47"/>
      <c r="E34" s="47"/>
      <c r="F34" s="47"/>
      <c r="G34" s="47"/>
      <c r="H34" s="47"/>
      <c r="I34" s="47"/>
      <c r="J34" s="47"/>
      <c r="K34" s="47"/>
      <c r="L34" s="47"/>
      <c r="M34" s="47"/>
      <c r="N34" s="47"/>
      <c r="O34" s="47"/>
      <c r="P34" s="47"/>
      <c r="Q34" s="19"/>
      <c r="R34" s="47" t="s">
        <v>26</v>
      </c>
      <c r="S34" s="47"/>
      <c r="T34" s="47"/>
      <c r="U34" s="47"/>
      <c r="V34" s="47"/>
      <c r="W34" s="47"/>
      <c r="X34" s="47"/>
      <c r="Y34" s="47"/>
      <c r="Z34" s="47"/>
      <c r="AA34" s="47"/>
      <c r="AB34" s="47"/>
      <c r="AC34" s="47"/>
      <c r="AD34" s="47"/>
      <c r="AE34" s="47"/>
      <c r="AF34" s="19"/>
      <c r="AG34" s="47" t="s">
        <v>27</v>
      </c>
      <c r="AH34" s="47"/>
      <c r="AI34" s="47"/>
      <c r="AJ34" s="47"/>
      <c r="AK34" s="47"/>
      <c r="AL34" s="47"/>
      <c r="AM34" s="47"/>
      <c r="AN34" s="47"/>
      <c r="AO34" s="47"/>
      <c r="AP34" s="47"/>
      <c r="AQ34" s="47"/>
      <c r="AR34" s="47"/>
      <c r="AS34" s="47"/>
      <c r="AT34" s="47"/>
      <c r="AU34" s="19"/>
      <c r="AV34" s="47" t="s">
        <v>28</v>
      </c>
      <c r="AW34" s="47"/>
      <c r="AX34" s="47"/>
      <c r="AY34" s="47"/>
      <c r="AZ34" s="47"/>
      <c r="BA34" s="47"/>
      <c r="BB34" s="47"/>
      <c r="BC34" s="47"/>
      <c r="BD34" s="47"/>
      <c r="BE34" s="47"/>
      <c r="BF34" s="47"/>
      <c r="BG34" s="47"/>
      <c r="BH34" s="47"/>
      <c r="BI34" s="47"/>
      <c r="BJ34" s="18"/>
      <c r="BK34" s="2"/>
      <c r="BL34" s="84"/>
      <c r="BM34" s="85"/>
      <c r="BN34" s="85"/>
      <c r="BO34" s="85"/>
      <c r="BP34" s="85"/>
      <c r="BQ34" s="85"/>
      <c r="BR34" s="85"/>
      <c r="BS34" s="85"/>
      <c r="BT34" s="85"/>
      <c r="BU34" s="85"/>
      <c r="BV34" s="85"/>
      <c r="BW34" s="85"/>
      <c r="BX34" s="85"/>
      <c r="BY34" s="85"/>
      <c r="BZ34" s="86"/>
    </row>
    <row r="35" spans="1:78" ht="13.5" customHeight="1">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84"/>
      <c r="BM35" s="85"/>
      <c r="BN35" s="85"/>
      <c r="BO35" s="85"/>
      <c r="BP35" s="85"/>
      <c r="BQ35" s="85"/>
      <c r="BR35" s="85"/>
      <c r="BS35" s="85"/>
      <c r="BT35" s="85"/>
      <c r="BU35" s="85"/>
      <c r="BV35" s="85"/>
      <c r="BW35" s="85"/>
      <c r="BX35" s="85"/>
      <c r="BY35" s="85"/>
      <c r="BZ35" s="8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105</v>
      </c>
      <c r="BM47" s="85"/>
      <c r="BN47" s="85"/>
      <c r="BO47" s="85"/>
      <c r="BP47" s="85"/>
      <c r="BQ47" s="85"/>
      <c r="BR47" s="85"/>
      <c r="BS47" s="85"/>
      <c r="BT47" s="85"/>
      <c r="BU47" s="85"/>
      <c r="BV47" s="85"/>
      <c r="BW47" s="85"/>
      <c r="BX47" s="85"/>
      <c r="BY47" s="85"/>
      <c r="BZ47" s="8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c r="A56" s="2"/>
      <c r="B56" s="16"/>
      <c r="C56" s="47" t="s">
        <v>30</v>
      </c>
      <c r="D56" s="47"/>
      <c r="E56" s="47"/>
      <c r="F56" s="47"/>
      <c r="G56" s="47"/>
      <c r="H56" s="47"/>
      <c r="I56" s="47"/>
      <c r="J56" s="47"/>
      <c r="K56" s="47"/>
      <c r="L56" s="47"/>
      <c r="M56" s="47"/>
      <c r="N56" s="47"/>
      <c r="O56" s="47"/>
      <c r="P56" s="47"/>
      <c r="Q56" s="19"/>
      <c r="R56" s="47" t="s">
        <v>31</v>
      </c>
      <c r="S56" s="47"/>
      <c r="T56" s="47"/>
      <c r="U56" s="47"/>
      <c r="V56" s="47"/>
      <c r="W56" s="47"/>
      <c r="X56" s="47"/>
      <c r="Y56" s="47"/>
      <c r="Z56" s="47"/>
      <c r="AA56" s="47"/>
      <c r="AB56" s="47"/>
      <c r="AC56" s="47"/>
      <c r="AD56" s="47"/>
      <c r="AE56" s="47"/>
      <c r="AF56" s="19"/>
      <c r="AG56" s="47" t="s">
        <v>32</v>
      </c>
      <c r="AH56" s="47"/>
      <c r="AI56" s="47"/>
      <c r="AJ56" s="47"/>
      <c r="AK56" s="47"/>
      <c r="AL56" s="47"/>
      <c r="AM56" s="47"/>
      <c r="AN56" s="47"/>
      <c r="AO56" s="47"/>
      <c r="AP56" s="47"/>
      <c r="AQ56" s="47"/>
      <c r="AR56" s="47"/>
      <c r="AS56" s="47"/>
      <c r="AT56" s="47"/>
      <c r="AU56" s="19"/>
      <c r="AV56" s="47" t="s">
        <v>33</v>
      </c>
      <c r="AW56" s="47"/>
      <c r="AX56" s="47"/>
      <c r="AY56" s="47"/>
      <c r="AZ56" s="47"/>
      <c r="BA56" s="47"/>
      <c r="BB56" s="47"/>
      <c r="BC56" s="47"/>
      <c r="BD56" s="47"/>
      <c r="BE56" s="47"/>
      <c r="BF56" s="47"/>
      <c r="BG56" s="47"/>
      <c r="BH56" s="47"/>
      <c r="BI56" s="47"/>
      <c r="BJ56" s="18"/>
      <c r="BK56" s="2"/>
      <c r="BL56" s="84"/>
      <c r="BM56" s="85"/>
      <c r="BN56" s="85"/>
      <c r="BO56" s="85"/>
      <c r="BP56" s="85"/>
      <c r="BQ56" s="85"/>
      <c r="BR56" s="85"/>
      <c r="BS56" s="85"/>
      <c r="BT56" s="85"/>
      <c r="BU56" s="85"/>
      <c r="BV56" s="85"/>
      <c r="BW56" s="85"/>
      <c r="BX56" s="85"/>
      <c r="BY56" s="85"/>
      <c r="BZ56" s="86"/>
    </row>
    <row r="57" spans="1:78" ht="13.5" customHeight="1">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84"/>
      <c r="BM57" s="85"/>
      <c r="BN57" s="85"/>
      <c r="BO57" s="85"/>
      <c r="BP57" s="85"/>
      <c r="BQ57" s="85"/>
      <c r="BR57" s="85"/>
      <c r="BS57" s="85"/>
      <c r="BT57" s="85"/>
      <c r="BU57" s="85"/>
      <c r="BV57" s="85"/>
      <c r="BW57" s="85"/>
      <c r="BX57" s="85"/>
      <c r="BY57" s="85"/>
      <c r="BZ57" s="8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4"/>
      <c r="BM58" s="85"/>
      <c r="BN58" s="85"/>
      <c r="BO58" s="85"/>
      <c r="BP58" s="85"/>
      <c r="BQ58" s="85"/>
      <c r="BR58" s="85"/>
      <c r="BS58" s="85"/>
      <c r="BT58" s="85"/>
      <c r="BU58" s="85"/>
      <c r="BV58" s="85"/>
      <c r="BW58" s="85"/>
      <c r="BX58" s="85"/>
      <c r="BY58" s="85"/>
      <c r="BZ58" s="8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4"/>
      <c r="BM59" s="85"/>
      <c r="BN59" s="85"/>
      <c r="BO59" s="85"/>
      <c r="BP59" s="85"/>
      <c r="BQ59" s="85"/>
      <c r="BR59" s="85"/>
      <c r="BS59" s="85"/>
      <c r="BT59" s="85"/>
      <c r="BU59" s="85"/>
      <c r="BV59" s="85"/>
      <c r="BW59" s="85"/>
      <c r="BX59" s="85"/>
      <c r="BY59" s="85"/>
      <c r="BZ59" s="86"/>
    </row>
    <row r="60" spans="1:78" ht="13.5" customHeight="1">
      <c r="A60" s="2"/>
      <c r="B60" s="48" t="s">
        <v>34</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84"/>
      <c r="BM60" s="85"/>
      <c r="BN60" s="85"/>
      <c r="BO60" s="85"/>
      <c r="BP60" s="85"/>
      <c r="BQ60" s="85"/>
      <c r="BR60" s="85"/>
      <c r="BS60" s="85"/>
      <c r="BT60" s="85"/>
      <c r="BU60" s="85"/>
      <c r="BV60" s="85"/>
      <c r="BW60" s="85"/>
      <c r="BX60" s="85"/>
      <c r="BY60" s="85"/>
      <c r="BZ60" s="86"/>
    </row>
    <row r="61" spans="1:78" ht="13.5" customHeight="1">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84"/>
      <c r="BM61" s="85"/>
      <c r="BN61" s="85"/>
      <c r="BO61" s="85"/>
      <c r="BP61" s="85"/>
      <c r="BQ61" s="85"/>
      <c r="BR61" s="85"/>
      <c r="BS61" s="85"/>
      <c r="BT61" s="85"/>
      <c r="BU61" s="85"/>
      <c r="BV61" s="85"/>
      <c r="BW61" s="85"/>
      <c r="BX61" s="85"/>
      <c r="BY61" s="85"/>
      <c r="BZ61" s="8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106</v>
      </c>
      <c r="BM66" s="85"/>
      <c r="BN66" s="85"/>
      <c r="BO66" s="85"/>
      <c r="BP66" s="85"/>
      <c r="BQ66" s="85"/>
      <c r="BR66" s="85"/>
      <c r="BS66" s="85"/>
      <c r="BT66" s="85"/>
      <c r="BU66" s="85"/>
      <c r="BV66" s="85"/>
      <c r="BW66" s="85"/>
      <c r="BX66" s="85"/>
      <c r="BY66" s="85"/>
      <c r="BZ66" s="86"/>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c r="A79" s="2"/>
      <c r="B79" s="16"/>
      <c r="C79" s="47" t="s">
        <v>36</v>
      </c>
      <c r="D79" s="47"/>
      <c r="E79" s="47"/>
      <c r="F79" s="47"/>
      <c r="G79" s="47"/>
      <c r="H79" s="47"/>
      <c r="I79" s="47"/>
      <c r="J79" s="47"/>
      <c r="K79" s="47"/>
      <c r="L79" s="47"/>
      <c r="M79" s="47"/>
      <c r="N79" s="47"/>
      <c r="O79" s="47"/>
      <c r="P79" s="47"/>
      <c r="Q79" s="47"/>
      <c r="R79" s="47"/>
      <c r="S79" s="47"/>
      <c r="T79" s="47"/>
      <c r="U79" s="19"/>
      <c r="V79" s="19"/>
      <c r="W79" s="47" t="s">
        <v>37</v>
      </c>
      <c r="X79" s="47"/>
      <c r="Y79" s="47"/>
      <c r="Z79" s="47"/>
      <c r="AA79" s="47"/>
      <c r="AB79" s="47"/>
      <c r="AC79" s="47"/>
      <c r="AD79" s="47"/>
      <c r="AE79" s="47"/>
      <c r="AF79" s="47"/>
      <c r="AG79" s="47"/>
      <c r="AH79" s="47"/>
      <c r="AI79" s="47"/>
      <c r="AJ79" s="47"/>
      <c r="AK79" s="47"/>
      <c r="AL79" s="47"/>
      <c r="AM79" s="47"/>
      <c r="AN79" s="47"/>
      <c r="AO79" s="19"/>
      <c r="AP79" s="19"/>
      <c r="AQ79" s="47" t="s">
        <v>38</v>
      </c>
      <c r="AR79" s="47"/>
      <c r="AS79" s="47"/>
      <c r="AT79" s="47"/>
      <c r="AU79" s="47"/>
      <c r="AV79" s="47"/>
      <c r="AW79" s="47"/>
      <c r="AX79" s="47"/>
      <c r="AY79" s="47"/>
      <c r="AZ79" s="47"/>
      <c r="BA79" s="47"/>
      <c r="BB79" s="47"/>
      <c r="BC79" s="47"/>
      <c r="BD79" s="47"/>
      <c r="BE79" s="47"/>
      <c r="BF79" s="47"/>
      <c r="BG79" s="47"/>
      <c r="BH79" s="47"/>
      <c r="BI79" s="17"/>
      <c r="BJ79" s="18"/>
      <c r="BK79" s="2"/>
      <c r="BL79" s="84"/>
      <c r="BM79" s="85"/>
      <c r="BN79" s="85"/>
      <c r="BO79" s="85"/>
      <c r="BP79" s="85"/>
      <c r="BQ79" s="85"/>
      <c r="BR79" s="85"/>
      <c r="BS79" s="85"/>
      <c r="BT79" s="85"/>
      <c r="BU79" s="85"/>
      <c r="BV79" s="85"/>
      <c r="BW79" s="85"/>
      <c r="BX79" s="85"/>
      <c r="BY79" s="85"/>
      <c r="BZ79" s="86"/>
    </row>
    <row r="80" spans="1:78" ht="13.5" customHeight="1">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84"/>
      <c r="BM80" s="85"/>
      <c r="BN80" s="85"/>
      <c r="BO80" s="85"/>
      <c r="BP80" s="85"/>
      <c r="BQ80" s="85"/>
      <c r="BR80" s="85"/>
      <c r="BS80" s="85"/>
      <c r="BT80" s="85"/>
      <c r="BU80" s="85"/>
      <c r="BV80" s="85"/>
      <c r="BW80" s="85"/>
      <c r="BX80" s="85"/>
      <c r="BY80" s="85"/>
      <c r="BZ80" s="86"/>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4"/>
      <c r="BM81" s="85"/>
      <c r="BN81" s="85"/>
      <c r="BO81" s="85"/>
      <c r="BP81" s="85"/>
      <c r="BQ81" s="85"/>
      <c r="BR81" s="85"/>
      <c r="BS81" s="85"/>
      <c r="BT81" s="85"/>
      <c r="BU81" s="85"/>
      <c r="BV81" s="85"/>
      <c r="BW81" s="85"/>
      <c r="BX81" s="85"/>
      <c r="BY81" s="85"/>
      <c r="BZ81" s="86"/>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7"/>
      <c r="BM82" s="88"/>
      <c r="BN82" s="88"/>
      <c r="BO82" s="88"/>
      <c r="BP82" s="88"/>
      <c r="BQ82" s="88"/>
      <c r="BR82" s="88"/>
      <c r="BS82" s="88"/>
      <c r="BT82" s="88"/>
      <c r="BU82" s="88"/>
      <c r="BV82" s="88"/>
      <c r="BW82" s="88"/>
      <c r="BX82" s="88"/>
      <c r="BY82" s="88"/>
      <c r="BZ82" s="89"/>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77" t="s">
        <v>49</v>
      </c>
      <c r="I3" s="78"/>
      <c r="J3" s="78"/>
      <c r="K3" s="78"/>
      <c r="L3" s="78"/>
      <c r="M3" s="78"/>
      <c r="N3" s="78"/>
      <c r="O3" s="78"/>
      <c r="P3" s="78"/>
      <c r="Q3" s="78"/>
      <c r="R3" s="78"/>
      <c r="S3" s="78"/>
      <c r="T3" s="78"/>
      <c r="U3" s="78"/>
      <c r="V3" s="79"/>
      <c r="W3" s="83" t="s">
        <v>50</v>
      </c>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t="s">
        <v>51</v>
      </c>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row>
    <row r="4" spans="1:143">
      <c r="A4" s="26" t="s">
        <v>52</v>
      </c>
      <c r="B4" s="28"/>
      <c r="C4" s="28"/>
      <c r="D4" s="28"/>
      <c r="E4" s="28"/>
      <c r="F4" s="28"/>
      <c r="G4" s="28"/>
      <c r="H4" s="80"/>
      <c r="I4" s="81"/>
      <c r="J4" s="81"/>
      <c r="K4" s="81"/>
      <c r="L4" s="81"/>
      <c r="M4" s="81"/>
      <c r="N4" s="81"/>
      <c r="O4" s="81"/>
      <c r="P4" s="81"/>
      <c r="Q4" s="81"/>
      <c r="R4" s="81"/>
      <c r="S4" s="81"/>
      <c r="T4" s="81"/>
      <c r="U4" s="81"/>
      <c r="V4" s="82"/>
      <c r="W4" s="76" t="s">
        <v>53</v>
      </c>
      <c r="X4" s="76"/>
      <c r="Y4" s="76"/>
      <c r="Z4" s="76"/>
      <c r="AA4" s="76"/>
      <c r="AB4" s="76"/>
      <c r="AC4" s="76"/>
      <c r="AD4" s="76"/>
      <c r="AE4" s="76"/>
      <c r="AF4" s="76"/>
      <c r="AG4" s="76"/>
      <c r="AH4" s="76" t="s">
        <v>54</v>
      </c>
      <c r="AI4" s="76"/>
      <c r="AJ4" s="76"/>
      <c r="AK4" s="76"/>
      <c r="AL4" s="76"/>
      <c r="AM4" s="76"/>
      <c r="AN4" s="76"/>
      <c r="AO4" s="76"/>
      <c r="AP4" s="76"/>
      <c r="AQ4" s="76"/>
      <c r="AR4" s="76"/>
      <c r="AS4" s="76" t="s">
        <v>55</v>
      </c>
      <c r="AT4" s="76"/>
      <c r="AU4" s="76"/>
      <c r="AV4" s="76"/>
      <c r="AW4" s="76"/>
      <c r="AX4" s="76"/>
      <c r="AY4" s="76"/>
      <c r="AZ4" s="76"/>
      <c r="BA4" s="76"/>
      <c r="BB4" s="76"/>
      <c r="BC4" s="76"/>
      <c r="BD4" s="76" t="s">
        <v>56</v>
      </c>
      <c r="BE4" s="76"/>
      <c r="BF4" s="76"/>
      <c r="BG4" s="76"/>
      <c r="BH4" s="76"/>
      <c r="BI4" s="76"/>
      <c r="BJ4" s="76"/>
      <c r="BK4" s="76"/>
      <c r="BL4" s="76"/>
      <c r="BM4" s="76"/>
      <c r="BN4" s="76"/>
      <c r="BO4" s="76" t="s">
        <v>57</v>
      </c>
      <c r="BP4" s="76"/>
      <c r="BQ4" s="76"/>
      <c r="BR4" s="76"/>
      <c r="BS4" s="76"/>
      <c r="BT4" s="76"/>
      <c r="BU4" s="76"/>
      <c r="BV4" s="76"/>
      <c r="BW4" s="76"/>
      <c r="BX4" s="76"/>
      <c r="BY4" s="76"/>
      <c r="BZ4" s="76" t="s">
        <v>58</v>
      </c>
      <c r="CA4" s="76"/>
      <c r="CB4" s="76"/>
      <c r="CC4" s="76"/>
      <c r="CD4" s="76"/>
      <c r="CE4" s="76"/>
      <c r="CF4" s="76"/>
      <c r="CG4" s="76"/>
      <c r="CH4" s="76"/>
      <c r="CI4" s="76"/>
      <c r="CJ4" s="76"/>
      <c r="CK4" s="76" t="s">
        <v>59</v>
      </c>
      <c r="CL4" s="76"/>
      <c r="CM4" s="76"/>
      <c r="CN4" s="76"/>
      <c r="CO4" s="76"/>
      <c r="CP4" s="76"/>
      <c r="CQ4" s="76"/>
      <c r="CR4" s="76"/>
      <c r="CS4" s="76"/>
      <c r="CT4" s="76"/>
      <c r="CU4" s="76"/>
      <c r="CV4" s="76" t="s">
        <v>60</v>
      </c>
      <c r="CW4" s="76"/>
      <c r="CX4" s="76"/>
      <c r="CY4" s="76"/>
      <c r="CZ4" s="76"/>
      <c r="DA4" s="76"/>
      <c r="DB4" s="76"/>
      <c r="DC4" s="76"/>
      <c r="DD4" s="76"/>
      <c r="DE4" s="76"/>
      <c r="DF4" s="76"/>
      <c r="DG4" s="76" t="s">
        <v>61</v>
      </c>
      <c r="DH4" s="76"/>
      <c r="DI4" s="76"/>
      <c r="DJ4" s="76"/>
      <c r="DK4" s="76"/>
      <c r="DL4" s="76"/>
      <c r="DM4" s="76"/>
      <c r="DN4" s="76"/>
      <c r="DO4" s="76"/>
      <c r="DP4" s="76"/>
      <c r="DQ4" s="76"/>
      <c r="DR4" s="76" t="s">
        <v>62</v>
      </c>
      <c r="DS4" s="76"/>
      <c r="DT4" s="76"/>
      <c r="DU4" s="76"/>
      <c r="DV4" s="76"/>
      <c r="DW4" s="76"/>
      <c r="DX4" s="76"/>
      <c r="DY4" s="76"/>
      <c r="DZ4" s="76"/>
      <c r="EA4" s="76"/>
      <c r="EB4" s="76"/>
      <c r="EC4" s="76" t="s">
        <v>63</v>
      </c>
      <c r="ED4" s="76"/>
      <c r="EE4" s="76"/>
      <c r="EF4" s="76"/>
      <c r="EG4" s="76"/>
      <c r="EH4" s="76"/>
      <c r="EI4" s="76"/>
      <c r="EJ4" s="76"/>
      <c r="EK4" s="76"/>
      <c r="EL4" s="76"/>
      <c r="EM4" s="76"/>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254428</v>
      </c>
      <c r="D6" s="31">
        <f t="shared" si="3"/>
        <v>46</v>
      </c>
      <c r="E6" s="31">
        <f t="shared" si="3"/>
        <v>1</v>
      </c>
      <c r="F6" s="31">
        <f t="shared" si="3"/>
        <v>0</v>
      </c>
      <c r="G6" s="31">
        <f t="shared" si="3"/>
        <v>1</v>
      </c>
      <c r="H6" s="31" t="str">
        <f t="shared" si="3"/>
        <v>滋賀県　甲良町</v>
      </c>
      <c r="I6" s="31" t="str">
        <f t="shared" si="3"/>
        <v>法適用</v>
      </c>
      <c r="J6" s="31" t="str">
        <f t="shared" si="3"/>
        <v>水道事業</v>
      </c>
      <c r="K6" s="31" t="str">
        <f t="shared" si="3"/>
        <v>末端給水事業</v>
      </c>
      <c r="L6" s="31" t="str">
        <f t="shared" si="3"/>
        <v>A8</v>
      </c>
      <c r="M6" s="32" t="str">
        <f t="shared" si="3"/>
        <v>-</v>
      </c>
      <c r="N6" s="32">
        <f t="shared" si="3"/>
        <v>64.48</v>
      </c>
      <c r="O6" s="32">
        <f t="shared" si="3"/>
        <v>99.4</v>
      </c>
      <c r="P6" s="32">
        <f t="shared" si="3"/>
        <v>3240</v>
      </c>
      <c r="Q6" s="32">
        <f t="shared" si="3"/>
        <v>7505</v>
      </c>
      <c r="R6" s="32">
        <f t="shared" si="3"/>
        <v>13.63</v>
      </c>
      <c r="S6" s="32">
        <f t="shared" si="3"/>
        <v>550.62</v>
      </c>
      <c r="T6" s="32">
        <f t="shared" si="3"/>
        <v>7422</v>
      </c>
      <c r="U6" s="32">
        <f t="shared" si="3"/>
        <v>13.66</v>
      </c>
      <c r="V6" s="32">
        <f t="shared" si="3"/>
        <v>543.34</v>
      </c>
      <c r="W6" s="33">
        <f>IF(W7="",NA(),W7)</f>
        <v>116.61</v>
      </c>
      <c r="X6" s="33">
        <f t="shared" ref="X6:AF6" si="4">IF(X7="",NA(),X7)</f>
        <v>112.8</v>
      </c>
      <c r="Y6" s="33">
        <f t="shared" si="4"/>
        <v>109.48</v>
      </c>
      <c r="Z6" s="33">
        <f t="shared" si="4"/>
        <v>115.28</v>
      </c>
      <c r="AA6" s="33">
        <f t="shared" si="4"/>
        <v>111.81</v>
      </c>
      <c r="AB6" s="33">
        <f t="shared" si="4"/>
        <v>108.06</v>
      </c>
      <c r="AC6" s="33">
        <f t="shared" si="4"/>
        <v>104.82</v>
      </c>
      <c r="AD6" s="33">
        <f t="shared" si="4"/>
        <v>104.95</v>
      </c>
      <c r="AE6" s="33">
        <f t="shared" si="4"/>
        <v>105.53</v>
      </c>
      <c r="AF6" s="33">
        <f t="shared" si="4"/>
        <v>107.2</v>
      </c>
      <c r="AG6" s="32" t="str">
        <f>IF(AG7="","",IF(AG7="-","【-】","【"&amp;SUBSTITUTE(TEXT(AG7,"#,##0.00"),"-","△")&amp;"】"))</f>
        <v>【113.03】</v>
      </c>
      <c r="AH6" s="32">
        <f>IF(AH7="",NA(),AH7)</f>
        <v>0</v>
      </c>
      <c r="AI6" s="32">
        <f t="shared" ref="AI6:AQ6" si="5">IF(AI7="",NA(),AI7)</f>
        <v>0</v>
      </c>
      <c r="AJ6" s="32">
        <f t="shared" si="5"/>
        <v>0</v>
      </c>
      <c r="AK6" s="32">
        <f t="shared" si="5"/>
        <v>0</v>
      </c>
      <c r="AL6" s="32">
        <f t="shared" si="5"/>
        <v>0</v>
      </c>
      <c r="AM6" s="33">
        <f t="shared" si="5"/>
        <v>23.31</v>
      </c>
      <c r="AN6" s="33">
        <f t="shared" si="5"/>
        <v>26.83</v>
      </c>
      <c r="AO6" s="33">
        <f t="shared" si="5"/>
        <v>26.81</v>
      </c>
      <c r="AP6" s="33">
        <f t="shared" si="5"/>
        <v>28.31</v>
      </c>
      <c r="AQ6" s="33">
        <f t="shared" si="5"/>
        <v>13.46</v>
      </c>
      <c r="AR6" s="32" t="str">
        <f>IF(AR7="","",IF(AR7="-","【-】","【"&amp;SUBSTITUTE(TEXT(AR7,"#,##0.00"),"-","△")&amp;"】"))</f>
        <v>【0.81】</v>
      </c>
      <c r="AS6" s="33">
        <f>IF(AS7="",NA(),AS7)</f>
        <v>29840.62</v>
      </c>
      <c r="AT6" s="33">
        <f t="shared" ref="AT6:BB6" si="6">IF(AT7="",NA(),AT7)</f>
        <v>6362.58</v>
      </c>
      <c r="AU6" s="33">
        <f t="shared" si="6"/>
        <v>4378.8900000000003</v>
      </c>
      <c r="AV6" s="33">
        <f t="shared" si="6"/>
        <v>4412.67</v>
      </c>
      <c r="AW6" s="33">
        <f t="shared" si="6"/>
        <v>422.98</v>
      </c>
      <c r="AX6" s="33">
        <f t="shared" si="6"/>
        <v>1129.9100000000001</v>
      </c>
      <c r="AY6" s="33">
        <f t="shared" si="6"/>
        <v>1197.1099999999999</v>
      </c>
      <c r="AZ6" s="33">
        <f t="shared" si="6"/>
        <v>1002.64</v>
      </c>
      <c r="BA6" s="33">
        <f t="shared" si="6"/>
        <v>1164.51</v>
      </c>
      <c r="BB6" s="33">
        <f t="shared" si="6"/>
        <v>434.72</v>
      </c>
      <c r="BC6" s="32" t="str">
        <f>IF(BC7="","",IF(BC7="-","【-】","【"&amp;SUBSTITUTE(TEXT(BC7,"#,##0.00"),"-","△")&amp;"】"))</f>
        <v>【264.16】</v>
      </c>
      <c r="BD6" s="33">
        <f>IF(BD7="",NA(),BD7)</f>
        <v>804.53</v>
      </c>
      <c r="BE6" s="33">
        <f t="shared" ref="BE6:BM6" si="7">IF(BE7="",NA(),BE7)</f>
        <v>786.64</v>
      </c>
      <c r="BF6" s="33">
        <f t="shared" si="7"/>
        <v>752.79</v>
      </c>
      <c r="BG6" s="33">
        <f t="shared" si="7"/>
        <v>702.76</v>
      </c>
      <c r="BH6" s="33">
        <f t="shared" si="7"/>
        <v>667.33</v>
      </c>
      <c r="BI6" s="33">
        <f t="shared" si="7"/>
        <v>540.94000000000005</v>
      </c>
      <c r="BJ6" s="33">
        <f t="shared" si="7"/>
        <v>532.29999999999995</v>
      </c>
      <c r="BK6" s="33">
        <f t="shared" si="7"/>
        <v>520.29999999999995</v>
      </c>
      <c r="BL6" s="33">
        <f t="shared" si="7"/>
        <v>498.27</v>
      </c>
      <c r="BM6" s="33">
        <f t="shared" si="7"/>
        <v>495.76</v>
      </c>
      <c r="BN6" s="32" t="str">
        <f>IF(BN7="","",IF(BN7="-","【-】","【"&amp;SUBSTITUTE(TEXT(BN7,"#,##0.00"),"-","△")&amp;"】"))</f>
        <v>【283.72】</v>
      </c>
      <c r="BO6" s="33">
        <f>IF(BO7="",NA(),BO7)</f>
        <v>107.12</v>
      </c>
      <c r="BP6" s="33">
        <f t="shared" ref="BP6:BX6" si="8">IF(BP7="",NA(),BP7)</f>
        <v>107</v>
      </c>
      <c r="BQ6" s="33">
        <f t="shared" si="8"/>
        <v>104.02</v>
      </c>
      <c r="BR6" s="33">
        <f t="shared" si="8"/>
        <v>109.53</v>
      </c>
      <c r="BS6" s="33">
        <f t="shared" si="8"/>
        <v>109.65</v>
      </c>
      <c r="BT6" s="33">
        <f t="shared" si="8"/>
        <v>93.43</v>
      </c>
      <c r="BU6" s="33">
        <f t="shared" si="8"/>
        <v>90.17</v>
      </c>
      <c r="BV6" s="33">
        <f t="shared" si="8"/>
        <v>90.69</v>
      </c>
      <c r="BW6" s="33">
        <f t="shared" si="8"/>
        <v>90.64</v>
      </c>
      <c r="BX6" s="33">
        <f t="shared" si="8"/>
        <v>93.66</v>
      </c>
      <c r="BY6" s="32" t="str">
        <f>IF(BY7="","",IF(BY7="-","【-】","【"&amp;SUBSTITUTE(TEXT(BY7,"#,##0.00"),"-","△")&amp;"】"))</f>
        <v>【104.60】</v>
      </c>
      <c r="BZ6" s="33">
        <f>IF(BZ7="",NA(),BZ7)</f>
        <v>152.6</v>
      </c>
      <c r="CA6" s="33">
        <f t="shared" ref="CA6:CI6" si="9">IF(CA7="",NA(),CA7)</f>
        <v>153.6</v>
      </c>
      <c r="CB6" s="33">
        <f t="shared" si="9"/>
        <v>155.93</v>
      </c>
      <c r="CC6" s="33">
        <f t="shared" si="9"/>
        <v>150.63999999999999</v>
      </c>
      <c r="CD6" s="33">
        <f t="shared" si="9"/>
        <v>153</v>
      </c>
      <c r="CE6" s="33">
        <f t="shared" si="9"/>
        <v>204.24</v>
      </c>
      <c r="CF6" s="33">
        <f t="shared" si="9"/>
        <v>210.28</v>
      </c>
      <c r="CG6" s="33">
        <f t="shared" si="9"/>
        <v>211.08</v>
      </c>
      <c r="CH6" s="33">
        <f t="shared" si="9"/>
        <v>213.52</v>
      </c>
      <c r="CI6" s="33">
        <f t="shared" si="9"/>
        <v>208.21</v>
      </c>
      <c r="CJ6" s="32" t="str">
        <f>IF(CJ7="","",IF(CJ7="-","【-】","【"&amp;SUBSTITUTE(TEXT(CJ7,"#,##0.00"),"-","△")&amp;"】"))</f>
        <v>【164.21】</v>
      </c>
      <c r="CK6" s="33">
        <f>IF(CK7="",NA(),CK7)</f>
        <v>40.57</v>
      </c>
      <c r="CL6" s="33">
        <f t="shared" ref="CL6:CT6" si="10">IF(CL7="",NA(),CL7)</f>
        <v>39.880000000000003</v>
      </c>
      <c r="CM6" s="33">
        <f t="shared" si="10"/>
        <v>40.97</v>
      </c>
      <c r="CN6" s="33">
        <f t="shared" si="10"/>
        <v>41.95</v>
      </c>
      <c r="CO6" s="33">
        <f t="shared" si="10"/>
        <v>39.729999999999997</v>
      </c>
      <c r="CP6" s="33">
        <f t="shared" si="10"/>
        <v>51.05</v>
      </c>
      <c r="CQ6" s="33">
        <f t="shared" si="10"/>
        <v>50.49</v>
      </c>
      <c r="CR6" s="33">
        <f t="shared" si="10"/>
        <v>49.69</v>
      </c>
      <c r="CS6" s="33">
        <f t="shared" si="10"/>
        <v>49.77</v>
      </c>
      <c r="CT6" s="33">
        <f t="shared" si="10"/>
        <v>49.22</v>
      </c>
      <c r="CU6" s="32" t="str">
        <f>IF(CU7="","",IF(CU7="-","【-】","【"&amp;SUBSTITUTE(TEXT(CU7,"#,##0.00"),"-","△")&amp;"】"))</f>
        <v>【59.80】</v>
      </c>
      <c r="CV6" s="33">
        <f>IF(CV7="",NA(),CV7)</f>
        <v>89.02</v>
      </c>
      <c r="CW6" s="33">
        <f t="shared" ref="CW6:DE6" si="11">IF(CW7="",NA(),CW7)</f>
        <v>86.1</v>
      </c>
      <c r="CX6" s="33">
        <f t="shared" si="11"/>
        <v>84.22</v>
      </c>
      <c r="CY6" s="33">
        <f t="shared" si="11"/>
        <v>81.62</v>
      </c>
      <c r="CZ6" s="33">
        <f t="shared" si="11"/>
        <v>84.84</v>
      </c>
      <c r="DA6" s="33">
        <f t="shared" si="11"/>
        <v>80.81</v>
      </c>
      <c r="DB6" s="33">
        <f t="shared" si="11"/>
        <v>78.7</v>
      </c>
      <c r="DC6" s="33">
        <f t="shared" si="11"/>
        <v>80.010000000000005</v>
      </c>
      <c r="DD6" s="33">
        <f t="shared" si="11"/>
        <v>79.98</v>
      </c>
      <c r="DE6" s="33">
        <f t="shared" si="11"/>
        <v>79.48</v>
      </c>
      <c r="DF6" s="32" t="str">
        <f>IF(DF7="","",IF(DF7="-","【-】","【"&amp;SUBSTITUTE(TEXT(DF7,"#,##0.00"),"-","△")&amp;"】"))</f>
        <v>【89.78】</v>
      </c>
      <c r="DG6" s="33">
        <f>IF(DG7="",NA(),DG7)</f>
        <v>19.420000000000002</v>
      </c>
      <c r="DH6" s="33">
        <f t="shared" ref="DH6:DP6" si="12">IF(DH7="",NA(),DH7)</f>
        <v>21.14</v>
      </c>
      <c r="DI6" s="33">
        <f t="shared" si="12"/>
        <v>22.79</v>
      </c>
      <c r="DJ6" s="33">
        <f t="shared" si="12"/>
        <v>24.21</v>
      </c>
      <c r="DK6" s="33">
        <f t="shared" si="12"/>
        <v>40.74</v>
      </c>
      <c r="DL6" s="33">
        <f t="shared" si="12"/>
        <v>33.21</v>
      </c>
      <c r="DM6" s="33">
        <f t="shared" si="12"/>
        <v>34.24</v>
      </c>
      <c r="DN6" s="33">
        <f t="shared" si="12"/>
        <v>35.18</v>
      </c>
      <c r="DO6" s="33">
        <f t="shared" si="12"/>
        <v>36.43</v>
      </c>
      <c r="DP6" s="33">
        <f t="shared" si="12"/>
        <v>46.12</v>
      </c>
      <c r="DQ6" s="32" t="str">
        <f>IF(DQ7="","",IF(DQ7="-","【-】","【"&amp;SUBSTITUTE(TEXT(DQ7,"#,##0.00"),"-","△")&amp;"】"))</f>
        <v>【46.31】</v>
      </c>
      <c r="DR6" s="32">
        <f>IF(DR7="",NA(),DR7)</f>
        <v>0</v>
      </c>
      <c r="DS6" s="32">
        <f t="shared" ref="DS6:EA6" si="13">IF(DS7="",NA(),DS7)</f>
        <v>0</v>
      </c>
      <c r="DT6" s="32">
        <f t="shared" si="13"/>
        <v>0</v>
      </c>
      <c r="DU6" s="32">
        <f t="shared" si="13"/>
        <v>0</v>
      </c>
      <c r="DV6" s="32">
        <f t="shared" si="13"/>
        <v>0</v>
      </c>
      <c r="DW6" s="33">
        <f t="shared" si="13"/>
        <v>6.34</v>
      </c>
      <c r="DX6" s="33">
        <f t="shared" si="13"/>
        <v>6.81</v>
      </c>
      <c r="DY6" s="33">
        <f t="shared" si="13"/>
        <v>8.41</v>
      </c>
      <c r="DZ6" s="33">
        <f t="shared" si="13"/>
        <v>8.7200000000000006</v>
      </c>
      <c r="EA6" s="33">
        <f t="shared" si="13"/>
        <v>9.86</v>
      </c>
      <c r="EB6" s="32" t="str">
        <f>IF(EB7="","",IF(EB7="-","【-】","【"&amp;SUBSTITUTE(TEXT(EB7,"#,##0.00"),"-","△")&amp;"】"))</f>
        <v>【12.42】</v>
      </c>
      <c r="EC6" s="33">
        <f>IF(EC7="",NA(),EC7)</f>
        <v>0.55000000000000004</v>
      </c>
      <c r="ED6" s="33">
        <f t="shared" ref="ED6:EL6" si="14">IF(ED7="",NA(),ED7)</f>
        <v>0.26</v>
      </c>
      <c r="EE6" s="33">
        <f t="shared" si="14"/>
        <v>0.02</v>
      </c>
      <c r="EF6" s="33">
        <f t="shared" si="14"/>
        <v>0.22</v>
      </c>
      <c r="EG6" s="32">
        <f t="shared" si="14"/>
        <v>0</v>
      </c>
      <c r="EH6" s="33">
        <f t="shared" si="14"/>
        <v>0.81</v>
      </c>
      <c r="EI6" s="33">
        <f t="shared" si="14"/>
        <v>0.82</v>
      </c>
      <c r="EJ6" s="33">
        <f t="shared" si="14"/>
        <v>0.66</v>
      </c>
      <c r="EK6" s="33">
        <f t="shared" si="14"/>
        <v>0.64</v>
      </c>
      <c r="EL6" s="33">
        <f t="shared" si="14"/>
        <v>0.56000000000000005</v>
      </c>
      <c r="EM6" s="32" t="str">
        <f>IF(EM7="","",IF(EM7="-","【-】","【"&amp;SUBSTITUTE(TEXT(EM7,"#,##0.00"),"-","△")&amp;"】"))</f>
        <v>【0.78】</v>
      </c>
    </row>
    <row r="7" spans="1:143" s="34" customFormat="1">
      <c r="A7" s="26"/>
      <c r="B7" s="35">
        <v>2014</v>
      </c>
      <c r="C7" s="35">
        <v>254428</v>
      </c>
      <c r="D7" s="35">
        <v>46</v>
      </c>
      <c r="E7" s="35">
        <v>1</v>
      </c>
      <c r="F7" s="35">
        <v>0</v>
      </c>
      <c r="G7" s="35">
        <v>1</v>
      </c>
      <c r="H7" s="35" t="s">
        <v>93</v>
      </c>
      <c r="I7" s="35" t="s">
        <v>94</v>
      </c>
      <c r="J7" s="35" t="s">
        <v>95</v>
      </c>
      <c r="K7" s="35" t="s">
        <v>96</v>
      </c>
      <c r="L7" s="35" t="s">
        <v>97</v>
      </c>
      <c r="M7" s="36" t="s">
        <v>98</v>
      </c>
      <c r="N7" s="36">
        <v>64.48</v>
      </c>
      <c r="O7" s="36">
        <v>99.4</v>
      </c>
      <c r="P7" s="36">
        <v>3240</v>
      </c>
      <c r="Q7" s="36">
        <v>7505</v>
      </c>
      <c r="R7" s="36">
        <v>13.63</v>
      </c>
      <c r="S7" s="36">
        <v>550.62</v>
      </c>
      <c r="T7" s="36">
        <v>7422</v>
      </c>
      <c r="U7" s="36">
        <v>13.66</v>
      </c>
      <c r="V7" s="36">
        <v>543.34</v>
      </c>
      <c r="W7" s="36">
        <v>116.61</v>
      </c>
      <c r="X7" s="36">
        <v>112.8</v>
      </c>
      <c r="Y7" s="36">
        <v>109.48</v>
      </c>
      <c r="Z7" s="36">
        <v>115.28</v>
      </c>
      <c r="AA7" s="36">
        <v>111.81</v>
      </c>
      <c r="AB7" s="36">
        <v>108.06</v>
      </c>
      <c r="AC7" s="36">
        <v>104.82</v>
      </c>
      <c r="AD7" s="36">
        <v>104.95</v>
      </c>
      <c r="AE7" s="36">
        <v>105.53</v>
      </c>
      <c r="AF7" s="36">
        <v>107.2</v>
      </c>
      <c r="AG7" s="36">
        <v>113.03</v>
      </c>
      <c r="AH7" s="36">
        <v>0</v>
      </c>
      <c r="AI7" s="36">
        <v>0</v>
      </c>
      <c r="AJ7" s="36">
        <v>0</v>
      </c>
      <c r="AK7" s="36">
        <v>0</v>
      </c>
      <c r="AL7" s="36">
        <v>0</v>
      </c>
      <c r="AM7" s="36">
        <v>23.31</v>
      </c>
      <c r="AN7" s="36">
        <v>26.83</v>
      </c>
      <c r="AO7" s="36">
        <v>26.81</v>
      </c>
      <c r="AP7" s="36">
        <v>28.31</v>
      </c>
      <c r="AQ7" s="36">
        <v>13.46</v>
      </c>
      <c r="AR7" s="36">
        <v>0.81</v>
      </c>
      <c r="AS7" s="36">
        <v>29840.62</v>
      </c>
      <c r="AT7" s="36">
        <v>6362.58</v>
      </c>
      <c r="AU7" s="36">
        <v>4378.8900000000003</v>
      </c>
      <c r="AV7" s="36">
        <v>4412.67</v>
      </c>
      <c r="AW7" s="36">
        <v>422.98</v>
      </c>
      <c r="AX7" s="36">
        <v>1129.9100000000001</v>
      </c>
      <c r="AY7" s="36">
        <v>1197.1099999999999</v>
      </c>
      <c r="AZ7" s="36">
        <v>1002.64</v>
      </c>
      <c r="BA7" s="36">
        <v>1164.51</v>
      </c>
      <c r="BB7" s="36">
        <v>434.72</v>
      </c>
      <c r="BC7" s="36">
        <v>264.16000000000003</v>
      </c>
      <c r="BD7" s="36">
        <v>804.53</v>
      </c>
      <c r="BE7" s="36">
        <v>786.64</v>
      </c>
      <c r="BF7" s="36">
        <v>752.79</v>
      </c>
      <c r="BG7" s="36">
        <v>702.76</v>
      </c>
      <c r="BH7" s="36">
        <v>667.33</v>
      </c>
      <c r="BI7" s="36">
        <v>540.94000000000005</v>
      </c>
      <c r="BJ7" s="36">
        <v>532.29999999999995</v>
      </c>
      <c r="BK7" s="36">
        <v>520.29999999999995</v>
      </c>
      <c r="BL7" s="36">
        <v>498.27</v>
      </c>
      <c r="BM7" s="36">
        <v>495.76</v>
      </c>
      <c r="BN7" s="36">
        <v>283.72000000000003</v>
      </c>
      <c r="BO7" s="36">
        <v>107.12</v>
      </c>
      <c r="BP7" s="36">
        <v>107</v>
      </c>
      <c r="BQ7" s="36">
        <v>104.02</v>
      </c>
      <c r="BR7" s="36">
        <v>109.53</v>
      </c>
      <c r="BS7" s="36">
        <v>109.65</v>
      </c>
      <c r="BT7" s="36">
        <v>93.43</v>
      </c>
      <c r="BU7" s="36">
        <v>90.17</v>
      </c>
      <c r="BV7" s="36">
        <v>90.69</v>
      </c>
      <c r="BW7" s="36">
        <v>90.64</v>
      </c>
      <c r="BX7" s="36">
        <v>93.66</v>
      </c>
      <c r="BY7" s="36">
        <v>104.6</v>
      </c>
      <c r="BZ7" s="36">
        <v>152.6</v>
      </c>
      <c r="CA7" s="36">
        <v>153.6</v>
      </c>
      <c r="CB7" s="36">
        <v>155.93</v>
      </c>
      <c r="CC7" s="36">
        <v>150.63999999999999</v>
      </c>
      <c r="CD7" s="36">
        <v>153</v>
      </c>
      <c r="CE7" s="36">
        <v>204.24</v>
      </c>
      <c r="CF7" s="36">
        <v>210.28</v>
      </c>
      <c r="CG7" s="36">
        <v>211.08</v>
      </c>
      <c r="CH7" s="36">
        <v>213.52</v>
      </c>
      <c r="CI7" s="36">
        <v>208.21</v>
      </c>
      <c r="CJ7" s="36">
        <v>164.21</v>
      </c>
      <c r="CK7" s="36">
        <v>40.57</v>
      </c>
      <c r="CL7" s="36">
        <v>39.880000000000003</v>
      </c>
      <c r="CM7" s="36">
        <v>40.97</v>
      </c>
      <c r="CN7" s="36">
        <v>41.95</v>
      </c>
      <c r="CO7" s="36">
        <v>39.729999999999997</v>
      </c>
      <c r="CP7" s="36">
        <v>51.05</v>
      </c>
      <c r="CQ7" s="36">
        <v>50.49</v>
      </c>
      <c r="CR7" s="36">
        <v>49.69</v>
      </c>
      <c r="CS7" s="36">
        <v>49.77</v>
      </c>
      <c r="CT7" s="36">
        <v>49.22</v>
      </c>
      <c r="CU7" s="36">
        <v>59.8</v>
      </c>
      <c r="CV7" s="36">
        <v>89.02</v>
      </c>
      <c r="CW7" s="36">
        <v>86.1</v>
      </c>
      <c r="CX7" s="36">
        <v>84.22</v>
      </c>
      <c r="CY7" s="36">
        <v>81.62</v>
      </c>
      <c r="CZ7" s="36">
        <v>84.84</v>
      </c>
      <c r="DA7" s="36">
        <v>80.81</v>
      </c>
      <c r="DB7" s="36">
        <v>78.7</v>
      </c>
      <c r="DC7" s="36">
        <v>80.010000000000005</v>
      </c>
      <c r="DD7" s="36">
        <v>79.98</v>
      </c>
      <c r="DE7" s="36">
        <v>79.48</v>
      </c>
      <c r="DF7" s="36">
        <v>89.78</v>
      </c>
      <c r="DG7" s="36">
        <v>19.420000000000002</v>
      </c>
      <c r="DH7" s="36">
        <v>21.14</v>
      </c>
      <c r="DI7" s="36">
        <v>22.79</v>
      </c>
      <c r="DJ7" s="36">
        <v>24.21</v>
      </c>
      <c r="DK7" s="36">
        <v>40.74</v>
      </c>
      <c r="DL7" s="36">
        <v>33.21</v>
      </c>
      <c r="DM7" s="36">
        <v>34.24</v>
      </c>
      <c r="DN7" s="36">
        <v>35.18</v>
      </c>
      <c r="DO7" s="36">
        <v>36.43</v>
      </c>
      <c r="DP7" s="36">
        <v>46.12</v>
      </c>
      <c r="DQ7" s="36">
        <v>46.31</v>
      </c>
      <c r="DR7" s="36">
        <v>0</v>
      </c>
      <c r="DS7" s="36">
        <v>0</v>
      </c>
      <c r="DT7" s="36">
        <v>0</v>
      </c>
      <c r="DU7" s="36">
        <v>0</v>
      </c>
      <c r="DV7" s="36">
        <v>0</v>
      </c>
      <c r="DW7" s="36">
        <v>6.34</v>
      </c>
      <c r="DX7" s="36">
        <v>6.81</v>
      </c>
      <c r="DY7" s="36">
        <v>8.41</v>
      </c>
      <c r="DZ7" s="36">
        <v>8.7200000000000006</v>
      </c>
      <c r="EA7" s="36">
        <v>9.86</v>
      </c>
      <c r="EB7" s="36">
        <v>12.42</v>
      </c>
      <c r="EC7" s="36">
        <v>0.55000000000000004</v>
      </c>
      <c r="ED7" s="36">
        <v>0.26</v>
      </c>
      <c r="EE7" s="36">
        <v>0.02</v>
      </c>
      <c r="EF7" s="36">
        <v>0.22</v>
      </c>
      <c r="EG7" s="36">
        <v>0</v>
      </c>
      <c r="EH7" s="36">
        <v>0.81</v>
      </c>
      <c r="EI7" s="36">
        <v>0.82</v>
      </c>
      <c r="EJ7" s="36">
        <v>0.66</v>
      </c>
      <c r="EK7" s="36">
        <v>0.64</v>
      </c>
      <c r="EL7" s="36">
        <v>0.56000000000000005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dcterms:created xsi:type="dcterms:W3CDTF">2016-02-03T07:23:30Z</dcterms:created>
  <dcterms:modified xsi:type="dcterms:W3CDTF">2016-02-18T02:05:56Z</dcterms:modified>
  <cp:category/>
</cp:coreProperties>
</file>