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105" windowWidth="14940" windowHeight="78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<sst xmlns="http://schemas.openxmlformats.org/spreadsheetml/2006/main" count="221" uniqueCount="111">
  <si>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</si>
  <si>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</si>
  <si>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</si>
  <si>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</si>
  <si>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</si>
  <si>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</si>
  <si>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</si>
  <si>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</si>
  <si>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</si>
  <si>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</si>
  <si>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</si>
  <si>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</si>
  <si>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</si>
  <si>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</si>
  <si>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</si>
  <si>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</si>
  <si>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</si>
  <si>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</si>
  <si>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</si>
  <si>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</si>
  <si>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</si>
  <si>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</si>
  <si>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</si>
  <si>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</si>
  <si>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</si>
  <si>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</si>
  <si>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</si>
  <si>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</si>
  <si>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</si>
  <si>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</si>
  <si>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</si>
  <si>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</si>
  <si>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</si>
  <si>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</si>
  <si>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</si>
  <si>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</si>
  <si>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</si>
  <si>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</si>
  <si>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</si>
  <si>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</si>
  <si>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</si>
  <si>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</si>
  <si>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</si>
  <si>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</si>
  <si>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</si>
  <si>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</si>
  <si>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</si>
  <si>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</si>
  <si>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</si>
  <si>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</si>
  <si>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</si>
  <si>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</si>
  <si>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</si>
  <si>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</si>
  <si>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</si>
  <si>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</si>
  <si>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</si>
  <si>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</si>
  <si>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</si>
  <si>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</si>
  <si>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</si>
  <si>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</si>
  <si>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</si>
  <si>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</si>
  <si>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</si>
  <si>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</si>
  <si>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</si>
  <si>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</si>
  <si>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</si>
  <si>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</si>
  <si>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</si>
  <si>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</si>
  <si>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</si>
  <si>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</si>
  <si>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</si>
  <si>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</si>
  <si>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</si>
  <si>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</si>
  <si>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</si>
  <si>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</si>
  <si>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</si>
  <si>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</si>
  <si>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</si>
  <si>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</si>
  <si>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</si>
  <si>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</si>
  <si>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</si>
  <si>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</si>
  <si>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</si>
  <si>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</si>
  <si>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</si>
  <si>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</si>
  <si>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</si>
  <si>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</si>
  <si>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</si>
  <si>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</si>
  <si>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豊郷町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</si>
  <si>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</si>
  <si>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</si>
  <si>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</si>
  <si>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</si>
  <si>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</si>
  <si>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</si>
  <si>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</si>
  <si>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</si>
  <si>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</si>
  <si>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</si>
  <si>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</si>
  <si>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収益的収支比率は95%を下回っており使用料収入以外の収入を充当している状況が顕著である。
　企業債残高対事業規模比率は起債償還を積極的に繰上償還してきたことから減少していると共に類似団体と比較しても下回っており低い値となっている。
　経費回収率については増減を繰り返し、類似団体との比較より低い値となったため汚水処理原価は高い値となっている。今後使用料改定や維持管理費の削減を検討する必要がある。
　施設利用率ならびに水洗化率については小規模開発等により微増の傾向を示しており、類似団体と比較しても高い値を保持している。</t>
    <rPh sb="1" eb="4">
      <t>シュウエキテキ</t>
    </rPh>
    <rPh sb="4" eb="6">
      <t>シュウシ</t>
    </rPh>
    <rPh sb="6" eb="8">
      <t>ヒリツ</t>
    </rPh>
    <rPh sb="13" eb="15">
      <t>シタマワ</t>
    </rPh>
    <rPh sb="19" eb="22">
      <t>シヨウリョウ</t>
    </rPh>
    <rPh sb="22" eb="24">
      <t>シュウニュウ</t>
    </rPh>
    <rPh sb="24" eb="26">
      <t>イガイ</t>
    </rPh>
    <rPh sb="27" eb="29">
      <t>シュウニュウ</t>
    </rPh>
    <rPh sb="30" eb="32">
      <t>ジュウトウ</t>
    </rPh>
    <rPh sb="36" eb="38">
      <t>ジョウキョウ</t>
    </rPh>
    <rPh sb="39" eb="41">
      <t>ケンチョ</t>
    </rPh>
    <rPh sb="47" eb="50">
      <t>キギョウサイ</t>
    </rPh>
    <rPh sb="50" eb="52">
      <t>ザンダカ</t>
    </rPh>
    <rPh sb="52" eb="53">
      <t>タイ</t>
    </rPh>
    <rPh sb="53" eb="55">
      <t>ジギョウ</t>
    </rPh>
    <rPh sb="55" eb="57">
      <t>キボ</t>
    </rPh>
    <rPh sb="57" eb="59">
      <t>ヒリツ</t>
    </rPh>
    <rPh sb="60" eb="62">
      <t>キサイ</t>
    </rPh>
    <rPh sb="62" eb="64">
      <t>ショウカン</t>
    </rPh>
    <rPh sb="65" eb="68">
      <t>セッキョクテキ</t>
    </rPh>
    <rPh sb="69" eb="71">
      <t>クリアゲ</t>
    </rPh>
    <rPh sb="71" eb="73">
      <t>ショウカン</t>
    </rPh>
    <rPh sb="81" eb="83">
      <t>ゲンショウ</t>
    </rPh>
    <rPh sb="88" eb="89">
      <t>トモ</t>
    </rPh>
    <rPh sb="90" eb="92">
      <t>ルイジ</t>
    </rPh>
    <rPh sb="92" eb="94">
      <t>ダンタイ</t>
    </rPh>
    <rPh sb="95" eb="97">
      <t>ヒカク</t>
    </rPh>
    <rPh sb="100" eb="102">
      <t>シタマワ</t>
    </rPh>
    <rPh sb="106" eb="107">
      <t>ヒク</t>
    </rPh>
    <rPh sb="108" eb="109">
      <t>アタイ</t>
    </rPh>
    <rPh sb="118" eb="120">
      <t>ケイヒ</t>
    </rPh>
    <rPh sb="120" eb="123">
      <t>カイシュウリツ</t>
    </rPh>
    <rPh sb="128" eb="130">
      <t>ゾウゲン</t>
    </rPh>
    <rPh sb="131" eb="132">
      <t>ク</t>
    </rPh>
    <rPh sb="133" eb="134">
      <t>カエ</t>
    </rPh>
    <rPh sb="136" eb="138">
      <t>ルイジ</t>
    </rPh>
    <rPh sb="138" eb="140">
      <t>ダンタイ</t>
    </rPh>
    <rPh sb="142" eb="144">
      <t>ヒカク</t>
    </rPh>
    <rPh sb="146" eb="147">
      <t>ヒク</t>
    </rPh>
    <rPh sb="148" eb="149">
      <t>アタイ</t>
    </rPh>
    <rPh sb="155" eb="157">
      <t>オスイ</t>
    </rPh>
    <rPh sb="157" eb="159">
      <t>ショリ</t>
    </rPh>
    <rPh sb="159" eb="161">
      <t>ゲンカ</t>
    </rPh>
    <rPh sb="162" eb="163">
      <t>タカ</t>
    </rPh>
    <rPh sb="164" eb="165">
      <t>アタイ</t>
    </rPh>
    <rPh sb="172" eb="174">
      <t>コンゴ</t>
    </rPh>
    <rPh sb="174" eb="177">
      <t>シヨウリョウ</t>
    </rPh>
    <rPh sb="177" eb="179">
      <t>カイテイ</t>
    </rPh>
    <rPh sb="180" eb="182">
      <t>イジ</t>
    </rPh>
    <rPh sb="182" eb="185">
      <t>カンリヒ</t>
    </rPh>
    <rPh sb="186" eb="188">
      <t>サクゲン</t>
    </rPh>
    <rPh sb="189" eb="191">
      <t>ケントウ</t>
    </rPh>
    <rPh sb="193" eb="195">
      <t>ヒツヨウ</t>
    </rPh>
    <rPh sb="201" eb="203">
      <t>シセツ</t>
    </rPh>
    <rPh sb="203" eb="206">
      <t>リヨウリツ</t>
    </rPh>
    <rPh sb="210" eb="213">
      <t>スイセンカ</t>
    </rPh>
    <rPh sb="213" eb="214">
      <t>リツ</t>
    </rPh>
    <rPh sb="219" eb="222">
      <t>ショウキボ</t>
    </rPh>
    <rPh sb="222" eb="224">
      <t>カイハツ</t>
    </rPh>
    <rPh sb="224" eb="225">
      <t>トウ</t>
    </rPh>
    <rPh sb="228" eb="230">
      <t>ビゾウ</t>
    </rPh>
    <rPh sb="231" eb="233">
      <t>ケイコウ</t>
    </rPh>
    <rPh sb="234" eb="235">
      <t>シメ</t>
    </rPh>
    <rPh sb="240" eb="242">
      <t>ルイジ</t>
    </rPh>
    <rPh sb="242" eb="244">
      <t>ダンタイ</t>
    </rPh>
    <rPh sb="245" eb="247">
      <t>ヒカク</t>
    </rPh>
    <rPh sb="250" eb="251">
      <t>タカ</t>
    </rPh>
    <rPh sb="252" eb="253">
      <t>アタイ</t>
    </rPh>
    <rPh sb="254" eb="256">
      <t>ホジ</t>
    </rPh>
    <phoneticPr fontId="4"/>
  </si>
  <si>
    <t>　当該事業については現在地方公営企業会計方式の導入に係る資産整理ならびに資産状況を把握することにより経営の健全化に努める。
　また使用料以外の収入に依存していることが顕著であることから必要に応じて維持管理費の削減ならびに使用料改定を検討する必要がある。</t>
    <rPh sb="1" eb="3">
      <t>トウガイ</t>
    </rPh>
    <rPh sb="3" eb="5">
      <t>ジギョウ</t>
    </rPh>
    <rPh sb="10" eb="12">
      <t>ゲンザイ</t>
    </rPh>
    <rPh sb="12" eb="14">
      <t>チホウ</t>
    </rPh>
    <rPh sb="14" eb="16">
      <t>コウエイ</t>
    </rPh>
    <rPh sb="16" eb="18">
      <t>キギョウ</t>
    </rPh>
    <rPh sb="18" eb="20">
      <t>カイケイ</t>
    </rPh>
    <rPh sb="20" eb="22">
      <t>ホウシキ</t>
    </rPh>
    <rPh sb="23" eb="25">
      <t>ドウニュウ</t>
    </rPh>
    <rPh sb="26" eb="27">
      <t>カカ</t>
    </rPh>
    <rPh sb="28" eb="30">
      <t>シサン</t>
    </rPh>
    <rPh sb="30" eb="32">
      <t>セイリ</t>
    </rPh>
    <rPh sb="36" eb="38">
      <t>シサン</t>
    </rPh>
    <rPh sb="38" eb="40">
      <t>ジョウキョウ</t>
    </rPh>
    <rPh sb="41" eb="43">
      <t>ハアク</t>
    </rPh>
    <rPh sb="50" eb="52">
      <t>ケイエイ</t>
    </rPh>
    <rPh sb="53" eb="56">
      <t>ケンゼンカ</t>
    </rPh>
    <rPh sb="57" eb="58">
      <t>ツト</t>
    </rPh>
    <rPh sb="65" eb="68">
      <t>シヨウリョウ</t>
    </rPh>
    <rPh sb="68" eb="70">
      <t>イガイ</t>
    </rPh>
    <rPh sb="71" eb="73">
      <t>シュウニュウ</t>
    </rPh>
    <rPh sb="74" eb="76">
      <t>イゾン</t>
    </rPh>
    <rPh sb="83" eb="85">
      <t>ケンチョ</t>
    </rPh>
    <rPh sb="92" eb="94">
      <t>ヒツヨウ</t>
    </rPh>
    <rPh sb="95" eb="96">
      <t>オウ</t>
    </rPh>
    <rPh sb="98" eb="100">
      <t>イジ</t>
    </rPh>
    <rPh sb="100" eb="103">
      <t>カンリヒ</t>
    </rPh>
    <rPh sb="104" eb="106">
      <t>サクゲン</t>
    </rPh>
    <rPh sb="110" eb="113">
      <t>シヨウリョウ</t>
    </rPh>
    <rPh sb="113" eb="115">
      <t>カイテイ</t>
    </rPh>
    <rPh sb="116" eb="118">
      <t>ケントウ</t>
    </rPh>
    <rPh sb="120" eb="122">
      <t>ヒツヨウ</t>
    </rPh>
    <phoneticPr fontId="4"/>
  </si>
  <si>
    <t>　管渠改善率については、当町は下水道本管は布設後比較的新しく、今後経年劣化が考えられ計画的な更新が必要となってくることから管渠の更新計画に基づく布設替えを検討する必要がある。</t>
    <rPh sb="1" eb="3">
      <t>カンキョ</t>
    </rPh>
    <rPh sb="3" eb="6">
      <t>カイゼンリツ</t>
    </rPh>
    <rPh sb="12" eb="14">
      <t>トウチョウ</t>
    </rPh>
    <rPh sb="15" eb="18">
      <t>ゲスイドウ</t>
    </rPh>
    <rPh sb="18" eb="20">
      <t>ホンカン</t>
    </rPh>
    <rPh sb="21" eb="23">
      <t>フセツ</t>
    </rPh>
    <rPh sb="23" eb="24">
      <t>ゴ</t>
    </rPh>
    <rPh sb="24" eb="27">
      <t>ヒカクテキ</t>
    </rPh>
    <rPh sb="27" eb="28">
      <t>アタラ</t>
    </rPh>
    <rPh sb="31" eb="33">
      <t>コンゴ</t>
    </rPh>
    <rPh sb="33" eb="35">
      <t>ケイネン</t>
    </rPh>
    <rPh sb="35" eb="37">
      <t>レッカ</t>
    </rPh>
    <rPh sb="38" eb="39">
      <t>カンガ</t>
    </rPh>
    <rPh sb="42" eb="45">
      <t>ケイカクテキ</t>
    </rPh>
    <rPh sb="46" eb="48">
      <t>コウシン</t>
    </rPh>
    <rPh sb="49" eb="51">
      <t>ヒツヨウ</t>
    </rPh>
    <rPh sb="61" eb="63">
      <t>カンキョ</t>
    </rPh>
    <rPh sb="64" eb="66">
      <t>コウシン</t>
    </rPh>
    <rPh sb="66" eb="68">
      <t>ケイカク</t>
    </rPh>
    <rPh sb="69" eb="70">
      <t>モト</t>
    </rPh>
    <rPh sb="72" eb="74">
      <t>フセツ</t>
    </rPh>
    <rPh sb="74" eb="75">
      <t>ガ</t>
    </rPh>
    <rPh sb="77" eb="79">
      <t>ケントウ</t>
    </rPh>
    <rPh sb="81" eb="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</si>
</sst>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575808"/>
        <c:axId val="935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0.11</c:v>
                </c:pt>
                <c:pt idx="3">
                  <c:v>0.05</c:v>
                </c:pt>
                <c:pt idx="4">
                  <c:v>0.04</c:v>
                </c:pt>
              </c:numCache>
            </c:numRef>
          </c:val>
          <c:smooth val="0"/>
        </c:ser>
        <c:dLbls>
          <c:showLegendKey val="0"/>
          <c:showVal val="0"/>
          <c:showCatName val="0"/>
          <c:showSerName val="0"/>
          <c:showPercent val="0"/>
          <c:showBubbleSize val="0"/>
        </c:dLbls>
        <c:marker val="1"/>
        <c:smooth val="0"/>
        <c:axId val="93575808"/>
        <c:axId val="93577984"/>
      </c:lineChart>
      <c:dateAx>
        <c:axId val="93575808"/>
        <c:scaling>
          <c:orientation val="minMax"/>
        </c:scaling>
        <c:delete val="1"/>
        <c:axPos val="b"/>
        <c:numFmt formatCode="ge" sourceLinked="1"/>
        <c:majorTickMark val="none"/>
        <c:minorTickMark val="none"/>
        <c:tickLblPos val="none"/>
        <c:crossAx val="93577984"/>
        <c:crosses val="autoZero"/>
        <c:auto val="1"/>
        <c:lblOffset val="100"/>
        <c:baseTimeUnit val="years"/>
      </c:dateAx>
      <c:valAx>
        <c:axId val="935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70.08</c:v>
                </c:pt>
                <c:pt idx="1">
                  <c:v>72.52</c:v>
                </c:pt>
                <c:pt idx="2">
                  <c:v>73.11</c:v>
                </c:pt>
                <c:pt idx="3">
                  <c:v>73.59</c:v>
                </c:pt>
                <c:pt idx="4">
                  <c:v>76.83</c:v>
                </c:pt>
              </c:numCache>
            </c:numRef>
          </c:val>
        </c:ser>
        <c:dLbls>
          <c:showLegendKey val="0"/>
          <c:showVal val="0"/>
          <c:showCatName val="0"/>
          <c:showSerName val="0"/>
          <c:showPercent val="0"/>
          <c:showBubbleSize val="0"/>
        </c:dLbls>
        <c:gapWidth val="150"/>
        <c:axId val="95819264"/>
        <c:axId val="958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42.31</c:v>
                </c:pt>
                <c:pt idx="3">
                  <c:v>43.65</c:v>
                </c:pt>
                <c:pt idx="4">
                  <c:v>43.58</c:v>
                </c:pt>
              </c:numCache>
            </c:numRef>
          </c:val>
          <c:smooth val="0"/>
        </c:ser>
        <c:dLbls>
          <c:showLegendKey val="0"/>
          <c:showVal val="0"/>
          <c:showCatName val="0"/>
          <c:showSerName val="0"/>
          <c:showPercent val="0"/>
          <c:showBubbleSize val="0"/>
        </c:dLbls>
        <c:marker val="1"/>
        <c:smooth val="0"/>
        <c:axId val="95819264"/>
        <c:axId val="95821184"/>
      </c:lineChart>
      <c:dateAx>
        <c:axId val="95819264"/>
        <c:scaling>
          <c:orientation val="minMax"/>
        </c:scaling>
        <c:delete val="1"/>
        <c:axPos val="b"/>
        <c:numFmt formatCode="ge" sourceLinked="1"/>
        <c:majorTickMark val="none"/>
        <c:minorTickMark val="none"/>
        <c:tickLblPos val="none"/>
        <c:crossAx val="95821184"/>
        <c:crosses val="autoZero"/>
        <c:auto val="1"/>
        <c:lblOffset val="100"/>
        <c:baseTimeUnit val="years"/>
      </c:dateAx>
      <c:valAx>
        <c:axId val="958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84.08</c:v>
                </c:pt>
                <c:pt idx="1">
                  <c:v>84.73</c:v>
                </c:pt>
                <c:pt idx="2">
                  <c:v>86.11</c:v>
                </c:pt>
                <c:pt idx="3">
                  <c:v>87.15</c:v>
                </c:pt>
                <c:pt idx="4">
                  <c:v>88.36</c:v>
                </c:pt>
              </c:numCache>
            </c:numRef>
          </c:val>
        </c:ser>
        <c:dLbls>
          <c:showLegendKey val="0"/>
          <c:showVal val="0"/>
          <c:showCatName val="0"/>
          <c:showSerName val="0"/>
          <c:showPercent val="0"/>
          <c:showBubbleSize val="0"/>
        </c:dLbls>
        <c:gapWidth val="150"/>
        <c:axId val="95872128"/>
        <c:axId val="958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81.3</c:v>
                </c:pt>
                <c:pt idx="3">
                  <c:v>82.2</c:v>
                </c:pt>
                <c:pt idx="4">
                  <c:v>82.35</c:v>
                </c:pt>
              </c:numCache>
            </c:numRef>
          </c:val>
          <c:smooth val="0"/>
        </c:ser>
        <c:dLbls>
          <c:showLegendKey val="0"/>
          <c:showVal val="0"/>
          <c:showCatName val="0"/>
          <c:showSerName val="0"/>
          <c:showPercent val="0"/>
          <c:showBubbleSize val="0"/>
        </c:dLbls>
        <c:marker val="1"/>
        <c:smooth val="0"/>
        <c:axId val="95872128"/>
        <c:axId val="95874048"/>
      </c:lineChart>
      <c:dateAx>
        <c:axId val="95872128"/>
        <c:scaling>
          <c:orientation val="minMax"/>
        </c:scaling>
        <c:delete val="1"/>
        <c:axPos val="b"/>
        <c:numFmt formatCode="ge" sourceLinked="1"/>
        <c:majorTickMark val="none"/>
        <c:minorTickMark val="none"/>
        <c:tickLblPos val="none"/>
        <c:crossAx val="95874048"/>
        <c:crosses val="autoZero"/>
        <c:auto val="1"/>
        <c:lblOffset val="100"/>
        <c:baseTimeUnit val="years"/>
      </c:dateAx>
      <c:valAx>
        <c:axId val="958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90.39</c:v>
                </c:pt>
                <c:pt idx="1">
                  <c:v>94.26</c:v>
                </c:pt>
                <c:pt idx="2">
                  <c:v>92.04</c:v>
                </c:pt>
                <c:pt idx="3">
                  <c:v>92.16</c:v>
                </c:pt>
                <c:pt idx="4">
                  <c:v>91.8</c:v>
                </c:pt>
              </c:numCache>
            </c:numRef>
          </c:val>
        </c:ser>
        <c:dLbls>
          <c:showLegendKey val="0"/>
          <c:showVal val="0"/>
          <c:showCatName val="0"/>
          <c:showSerName val="0"/>
          <c:showPercent val="0"/>
          <c:showBubbleSize val="0"/>
        </c:dLbls>
        <c:gapWidth val="150"/>
        <c:axId val="95134464"/>
        <c:axId val="951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34464"/>
        <c:axId val="95136384"/>
      </c:lineChart>
      <c:dateAx>
        <c:axId val="95134464"/>
        <c:scaling>
          <c:orientation val="minMax"/>
        </c:scaling>
        <c:delete val="1"/>
        <c:axPos val="b"/>
        <c:numFmt formatCode="ge" sourceLinked="1"/>
        <c:majorTickMark val="none"/>
        <c:minorTickMark val="none"/>
        <c:tickLblPos val="none"/>
        <c:crossAx val="95136384"/>
        <c:crosses val="autoZero"/>
        <c:auto val="1"/>
        <c:lblOffset val="100"/>
        <c:baseTimeUnit val="years"/>
      </c:dateAx>
      <c:valAx>
        <c:axId val="951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170944"/>
        <c:axId val="951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70944"/>
        <c:axId val="95172864"/>
      </c:lineChart>
      <c:dateAx>
        <c:axId val="95170944"/>
        <c:scaling>
          <c:orientation val="minMax"/>
        </c:scaling>
        <c:delete val="1"/>
        <c:axPos val="b"/>
        <c:numFmt formatCode="ge" sourceLinked="1"/>
        <c:majorTickMark val="none"/>
        <c:minorTickMark val="none"/>
        <c:tickLblPos val="none"/>
        <c:crossAx val="95172864"/>
        <c:crosses val="autoZero"/>
        <c:auto val="1"/>
        <c:lblOffset val="100"/>
        <c:baseTimeUnit val="years"/>
      </c:dateAx>
      <c:valAx>
        <c:axId val="951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07424"/>
        <c:axId val="9520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07424"/>
        <c:axId val="95209344"/>
      </c:lineChart>
      <c:dateAx>
        <c:axId val="95207424"/>
        <c:scaling>
          <c:orientation val="minMax"/>
        </c:scaling>
        <c:delete val="1"/>
        <c:axPos val="b"/>
        <c:numFmt formatCode="ge" sourceLinked="1"/>
        <c:majorTickMark val="none"/>
        <c:minorTickMark val="none"/>
        <c:tickLblPos val="none"/>
        <c:crossAx val="95209344"/>
        <c:crosses val="autoZero"/>
        <c:auto val="1"/>
        <c:lblOffset val="100"/>
        <c:baseTimeUnit val="years"/>
      </c:dateAx>
      <c:valAx>
        <c:axId val="952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49920"/>
        <c:axId val="952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49920"/>
        <c:axId val="95251840"/>
      </c:lineChart>
      <c:dateAx>
        <c:axId val="95249920"/>
        <c:scaling>
          <c:orientation val="minMax"/>
        </c:scaling>
        <c:delete val="1"/>
        <c:axPos val="b"/>
        <c:numFmt formatCode="ge" sourceLinked="1"/>
        <c:majorTickMark val="none"/>
        <c:minorTickMark val="none"/>
        <c:tickLblPos val="none"/>
        <c:crossAx val="95251840"/>
        <c:crosses val="autoZero"/>
        <c:auto val="1"/>
        <c:lblOffset val="100"/>
        <c:baseTimeUnit val="years"/>
      </c:dateAx>
      <c:valAx>
        <c:axId val="952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05728"/>
        <c:axId val="953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05728"/>
        <c:axId val="95307648"/>
      </c:lineChart>
      <c:dateAx>
        <c:axId val="95305728"/>
        <c:scaling>
          <c:orientation val="minMax"/>
        </c:scaling>
        <c:delete val="1"/>
        <c:axPos val="b"/>
        <c:numFmt formatCode="ge" sourceLinked="1"/>
        <c:majorTickMark val="none"/>
        <c:minorTickMark val="none"/>
        <c:tickLblPos val="none"/>
        <c:crossAx val="95307648"/>
        <c:crosses val="autoZero"/>
        <c:auto val="1"/>
        <c:lblOffset val="100"/>
        <c:baseTimeUnit val="years"/>
      </c:dateAx>
      <c:valAx>
        <c:axId val="953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1663.05</c:v>
                </c:pt>
                <c:pt idx="1">
                  <c:v>1503.29</c:v>
                </c:pt>
                <c:pt idx="2">
                  <c:v>1538.63</c:v>
                </c:pt>
                <c:pt idx="3">
                  <c:v>1176.3800000000001</c:v>
                </c:pt>
                <c:pt idx="4">
                  <c:v>1096.9000000000001</c:v>
                </c:pt>
              </c:numCache>
            </c:numRef>
          </c:val>
        </c:ser>
        <c:dLbls>
          <c:showLegendKey val="0"/>
          <c:showVal val="0"/>
          <c:showCatName val="0"/>
          <c:showSerName val="0"/>
          <c:showPercent val="0"/>
          <c:showBubbleSize val="0"/>
        </c:dLbls>
        <c:gapWidth val="150"/>
        <c:axId val="95321472"/>
        <c:axId val="953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1622.51</c:v>
                </c:pt>
                <c:pt idx="3">
                  <c:v>1569.13</c:v>
                </c:pt>
                <c:pt idx="4">
                  <c:v>1436</c:v>
                </c:pt>
              </c:numCache>
            </c:numRef>
          </c:val>
          <c:smooth val="0"/>
        </c:ser>
        <c:dLbls>
          <c:showLegendKey val="0"/>
          <c:showVal val="0"/>
          <c:showCatName val="0"/>
          <c:showSerName val="0"/>
          <c:showPercent val="0"/>
          <c:showBubbleSize val="0"/>
        </c:dLbls>
        <c:marker val="1"/>
        <c:smooth val="0"/>
        <c:axId val="95321472"/>
        <c:axId val="95340032"/>
      </c:lineChart>
      <c:dateAx>
        <c:axId val="95321472"/>
        <c:scaling>
          <c:orientation val="minMax"/>
        </c:scaling>
        <c:delete val="1"/>
        <c:axPos val="b"/>
        <c:numFmt formatCode="ge" sourceLinked="1"/>
        <c:majorTickMark val="none"/>
        <c:minorTickMark val="none"/>
        <c:tickLblPos val="none"/>
        <c:crossAx val="95340032"/>
        <c:crosses val="autoZero"/>
        <c:auto val="1"/>
        <c:lblOffset val="100"/>
        <c:baseTimeUnit val="years"/>
      </c:dateAx>
      <c:valAx>
        <c:axId val="95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53.42</c:v>
                </c:pt>
                <c:pt idx="1">
                  <c:v>62.25</c:v>
                </c:pt>
                <c:pt idx="2">
                  <c:v>61.81</c:v>
                </c:pt>
                <c:pt idx="3">
                  <c:v>74.099999999999994</c:v>
                </c:pt>
                <c:pt idx="4">
                  <c:v>56.5</c:v>
                </c:pt>
              </c:numCache>
            </c:numRef>
          </c:val>
        </c:ser>
        <c:dLbls>
          <c:showLegendKey val="0"/>
          <c:showVal val="0"/>
          <c:showCatName val="0"/>
          <c:showSerName val="0"/>
          <c:showPercent val="0"/>
          <c:showBubbleSize val="0"/>
        </c:dLbls>
        <c:gapWidth val="150"/>
        <c:axId val="95439488"/>
        <c:axId val="954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62.83</c:v>
                </c:pt>
                <c:pt idx="3">
                  <c:v>64.63</c:v>
                </c:pt>
                <c:pt idx="4">
                  <c:v>66.56</c:v>
                </c:pt>
              </c:numCache>
            </c:numRef>
          </c:val>
          <c:smooth val="0"/>
        </c:ser>
        <c:dLbls>
          <c:showLegendKey val="0"/>
          <c:showVal val="0"/>
          <c:showCatName val="0"/>
          <c:showSerName val="0"/>
          <c:showPercent val="0"/>
          <c:showBubbleSize val="0"/>
        </c:dLbls>
        <c:marker val="1"/>
        <c:smooth val="0"/>
        <c:axId val="95439488"/>
        <c:axId val="95445760"/>
      </c:lineChart>
      <c:dateAx>
        <c:axId val="95439488"/>
        <c:scaling>
          <c:orientation val="minMax"/>
        </c:scaling>
        <c:delete val="1"/>
        <c:axPos val="b"/>
        <c:numFmt formatCode="ge" sourceLinked="1"/>
        <c:majorTickMark val="none"/>
        <c:minorTickMark val="none"/>
        <c:tickLblPos val="none"/>
        <c:crossAx val="95445760"/>
        <c:crosses val="autoZero"/>
        <c:auto val="1"/>
        <c:lblOffset val="100"/>
        <c:baseTimeUnit val="years"/>
      </c:dateAx>
      <c:valAx>
        <c:axId val="954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280.73</c:v>
                </c:pt>
                <c:pt idx="1">
                  <c:v>241.9</c:v>
                </c:pt>
                <c:pt idx="2">
                  <c:v>245.23</c:v>
                </c:pt>
                <c:pt idx="3">
                  <c:v>203.72</c:v>
                </c:pt>
                <c:pt idx="4">
                  <c:v>273.81</c:v>
                </c:pt>
              </c:numCache>
            </c:numRef>
          </c:val>
        </c:ser>
        <c:dLbls>
          <c:showLegendKey val="0"/>
          <c:showVal val="0"/>
          <c:showCatName val="0"/>
          <c:showSerName val="0"/>
          <c:showPercent val="0"/>
          <c:showBubbleSize val="0"/>
        </c:dLbls>
        <c:gapWidth val="150"/>
        <c:axId val="95467392"/>
        <c:axId val="954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250.43</c:v>
                </c:pt>
                <c:pt idx="3">
                  <c:v>245.75</c:v>
                </c:pt>
                <c:pt idx="4">
                  <c:v>244.29</c:v>
                </c:pt>
              </c:numCache>
            </c:numRef>
          </c:val>
          <c:smooth val="0"/>
        </c:ser>
        <c:dLbls>
          <c:showLegendKey val="0"/>
          <c:showVal val="0"/>
          <c:showCatName val="0"/>
          <c:showSerName val="0"/>
          <c:showPercent val="0"/>
          <c:showBubbleSize val="0"/>
        </c:dLbls>
        <c:marker val="1"/>
        <c:smooth val="0"/>
        <c:axId val="95467392"/>
        <c:axId val="95469568"/>
      </c:lineChart>
      <c:dateAx>
        <c:axId val="95467392"/>
        <c:scaling>
          <c:orientation val="minMax"/>
        </c:scaling>
        <c:delete val="1"/>
        <c:axPos val="b"/>
        <c:numFmt formatCode="ge" sourceLinked="1"/>
        <c:majorTickMark val="none"/>
        <c:minorTickMark val="none"/>
        <c:tickLblPos val="none"/>
        <c:crossAx val="95469568"/>
        <c:crosses val="autoZero"/>
        <c:auto val="1"/>
        <c:lblOffset val="100"/>
        <c:baseTimeUnit val="years"/>
      </c:dateAx>
      <c:valAx>
        <c:axId val="954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豊郷町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7357</v>
      </c>
      <c r="AM8" s="64"/>
      <c r="AN8" s="64"/>
      <c r="AO8" s="64"/>
      <c r="AP8" s="64"/>
      <c r="AQ8" s="64"/>
      <c r="AR8" s="64"/>
      <c r="AS8" s="64"/>
      <c r="AT8" s="63">
        <f>データ!S6</f>
        <v>7.8</v>
      </c>
      <c r="AU8" s="63"/>
      <c r="AV8" s="63"/>
      <c r="AW8" s="63"/>
      <c r="AX8" s="63"/>
      <c r="AY8" s="63"/>
      <c r="AZ8" s="63"/>
      <c r="BA8" s="63"/>
      <c r="BB8" s="63">
        <f>データ!T6</f>
        <v>943.21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99.97</v>
      </c>
      <c r="Q10" s="63"/>
      <c r="R10" s="63"/>
      <c r="S10" s="63"/>
      <c r="T10" s="63"/>
      <c r="U10" s="63"/>
      <c r="V10" s="63"/>
      <c r="W10" s="63">
        <f>データ!P6</f>
        <v>86.27</v>
      </c>
      <c r="X10" s="63"/>
      <c r="Y10" s="63"/>
      <c r="Z10" s="63"/>
      <c r="AA10" s="63"/>
      <c r="AB10" s="63"/>
      <c r="AC10" s="63"/>
      <c r="AD10" s="64">
        <f>データ!Q6</f>
        <v>2700</v>
      </c>
      <c r="AE10" s="64"/>
      <c r="AF10" s="64"/>
      <c r="AG10" s="64"/>
      <c r="AH10" s="64"/>
      <c r="AI10" s="64"/>
      <c r="AJ10" s="64"/>
      <c r="AK10" s="2"/>
      <c r="AL10" s="64">
        <f>データ!U6</f>
        <v>7360</v>
      </c>
      <c r="AM10" s="64"/>
      <c r="AN10" s="64"/>
      <c r="AO10" s="64"/>
      <c r="AP10" s="64"/>
      <c r="AQ10" s="64"/>
      <c r="AR10" s="64"/>
      <c r="AS10" s="64"/>
      <c r="AT10" s="63">
        <f>データ!V6</f>
        <v>3.69</v>
      </c>
      <c r="AU10" s="63"/>
      <c r="AV10" s="63"/>
      <c r="AW10" s="63"/>
      <c r="AX10" s="63"/>
      <c r="AY10" s="63"/>
      <c r="AZ10" s="63"/>
      <c r="BA10" s="63"/>
      <c r="BB10" s="63">
        <f>データ!W6</f>
        <v>1994.58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254410</v>
      </c>
      <c r="D6" s="31">
        <f t="shared" si="3"/>
        <v>47</v>
      </c>
      <c r="E6" s="31">
        <f t="shared" si="3"/>
        <v>17</v>
      </c>
      <c r="F6" s="31">
        <f t="shared" si="3"/>
        <v>4</v>
      </c>
      <c r="G6" s="31">
        <f t="shared" si="3"/>
        <v>0</v>
      </c>
      <c r="H6" s="31" t="str">
        <f t="shared" si="3"/>
        <v>滋賀県　豊郷町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99.97</v>
      </c>
      <c r="P6" s="32">
        <f t="shared" si="3"/>
        <v>86.27</v>
      </c>
      <c r="Q6" s="32">
        <f t="shared" si="3"/>
        <v>2700</v>
      </c>
      <c r="R6" s="32">
        <f t="shared" si="3"/>
        <v>7357</v>
      </c>
      <c r="S6" s="32">
        <f t="shared" si="3"/>
        <v>7.8</v>
      </c>
      <c r="T6" s="32">
        <f t="shared" si="3"/>
        <v>943.21</v>
      </c>
      <c r="U6" s="32">
        <f t="shared" si="3"/>
        <v>7360</v>
      </c>
      <c r="V6" s="32">
        <f t="shared" si="3"/>
        <v>3.69</v>
      </c>
      <c r="W6" s="32">
        <f t="shared" si="3"/>
        <v>1994.58</v>
      </c>
      <c r="X6" s="33">
        <f>IF(X7="",NA(),X7)</f>
        <v>90.39</v>
      </c>
      <c r="Y6" s="33">
        <f t="shared" ref="Y6:AG6" si="4">IF(Y7="",NA(),Y7)</f>
        <v>94.26</v>
      </c>
      <c r="Z6" s="33">
        <f t="shared" si="4"/>
        <v>92.04</v>
      </c>
      <c r="AA6" s="33">
        <f t="shared" si="4"/>
        <v>92.16</v>
      </c>
      <c r="AB6" s="33">
        <f t="shared" si="4"/>
        <v>91.8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1663.05</v>
      </c>
      <c r="BF6" s="33">
        <f t="shared" ref="BF6:BN6" si="7">IF(BF7="",NA(),BF7)</f>
        <v>1503.29</v>
      </c>
      <c r="BG6" s="33">
        <f t="shared" si="7"/>
        <v>1538.63</v>
      </c>
      <c r="BH6" s="33">
        <f t="shared" si="7"/>
        <v>1176.3800000000001</v>
      </c>
      <c r="BI6" s="33">
        <f t="shared" si="7"/>
        <v>1096.9000000000001</v>
      </c>
      <c r="BJ6" s="33">
        <f t="shared" si="7"/>
        <v>1868.17</v>
      </c>
      <c r="BK6" s="33">
        <f t="shared" si="7"/>
        <v>1835.56</v>
      </c>
      <c r="BL6" s="33">
        <f t="shared" si="7"/>
        <v>1622.51</v>
      </c>
      <c r="BM6" s="33">
        <f t="shared" si="7"/>
        <v>1569.13</v>
      </c>
      <c r="BN6" s="33">
        <f t="shared" si="7"/>
        <v>1436</v>
      </c>
      <c r="BO6" s="32" t="str">
        <f>IF(BO7="","",IF(BO7="-","【-】","【"&amp;SUBSTITUTE(TEXT(BO7,"#,##0.00"),"-","△")&amp;"】"))</f>
        <v>【1,479.31】</v>
      </c>
      <c r="BP6" s="33">
        <f>IF(BP7="",NA(),BP7)</f>
        <v>53.42</v>
      </c>
      <c r="BQ6" s="33">
        <f t="shared" ref="BQ6:BY6" si="8">IF(BQ7="",NA(),BQ7)</f>
        <v>62.25</v>
      </c>
      <c r="BR6" s="33">
        <f t="shared" si="8"/>
        <v>61.81</v>
      </c>
      <c r="BS6" s="33">
        <f t="shared" si="8"/>
        <v>74.099999999999994</v>
      </c>
      <c r="BT6" s="33">
        <f t="shared" si="8"/>
        <v>56.5</v>
      </c>
      <c r="BU6" s="33">
        <f t="shared" si="8"/>
        <v>55.15</v>
      </c>
      <c r="BV6" s="33">
        <f t="shared" si="8"/>
        <v>52.89</v>
      </c>
      <c r="BW6" s="33">
        <f t="shared" si="8"/>
        <v>62.83</v>
      </c>
      <c r="BX6" s="33">
        <f t="shared" si="8"/>
        <v>64.63</v>
      </c>
      <c r="BY6" s="33">
        <f t="shared" si="8"/>
        <v>66.56</v>
      </c>
      <c r="BZ6" s="32" t="str">
        <f>IF(BZ7="","",IF(BZ7="-","【-】","【"&amp;SUBSTITUTE(TEXT(BZ7,"#,##0.00"),"-","△")&amp;"】"))</f>
        <v>【63.50】</v>
      </c>
      <c r="CA6" s="33">
        <f>IF(CA7="",NA(),CA7)</f>
        <v>280.73</v>
      </c>
      <c r="CB6" s="33">
        <f t="shared" ref="CB6:CJ6" si="9">IF(CB7="",NA(),CB7)</f>
        <v>241.9</v>
      </c>
      <c r="CC6" s="33">
        <f t="shared" si="9"/>
        <v>245.23</v>
      </c>
      <c r="CD6" s="33">
        <f t="shared" si="9"/>
        <v>203.72</v>
      </c>
      <c r="CE6" s="33">
        <f t="shared" si="9"/>
        <v>273.81</v>
      </c>
      <c r="CF6" s="33">
        <f t="shared" si="9"/>
        <v>283.05</v>
      </c>
      <c r="CG6" s="33">
        <f t="shared" si="9"/>
        <v>300.52</v>
      </c>
      <c r="CH6" s="33">
        <f t="shared" si="9"/>
        <v>250.43</v>
      </c>
      <c r="CI6" s="33">
        <f t="shared" si="9"/>
        <v>245.75</v>
      </c>
      <c r="CJ6" s="33">
        <f t="shared" si="9"/>
        <v>244.29</v>
      </c>
      <c r="CK6" s="32" t="str">
        <f>IF(CK7="","",IF(CK7="-","【-】","【"&amp;SUBSTITUTE(TEXT(CK7,"#,##0.00"),"-","△")&amp;"】"))</f>
        <v>【253.12】</v>
      </c>
      <c r="CL6" s="33">
        <f>IF(CL7="",NA(),CL7)</f>
        <v>70.08</v>
      </c>
      <c r="CM6" s="33">
        <f t="shared" ref="CM6:CU6" si="10">IF(CM7="",NA(),CM7)</f>
        <v>72.52</v>
      </c>
      <c r="CN6" s="33">
        <f t="shared" si="10"/>
        <v>73.11</v>
      </c>
      <c r="CO6" s="33">
        <f t="shared" si="10"/>
        <v>73.59</v>
      </c>
      <c r="CP6" s="33">
        <f t="shared" si="10"/>
        <v>76.83</v>
      </c>
      <c r="CQ6" s="33">
        <f t="shared" si="10"/>
        <v>36.18</v>
      </c>
      <c r="CR6" s="33">
        <f t="shared" si="10"/>
        <v>36.799999999999997</v>
      </c>
      <c r="CS6" s="33">
        <f t="shared" si="10"/>
        <v>42.31</v>
      </c>
      <c r="CT6" s="33">
        <f t="shared" si="10"/>
        <v>43.65</v>
      </c>
      <c r="CU6" s="33">
        <f t="shared" si="10"/>
        <v>43.58</v>
      </c>
      <c r="CV6" s="32" t="str">
        <f>IF(CV7="","",IF(CV7="-","【-】","【"&amp;SUBSTITUTE(TEXT(CV7,"#,##0.00"),"-","△")&amp;"】"))</f>
        <v>【41.06】</v>
      </c>
      <c r="CW6" s="33">
        <f>IF(CW7="",NA(),CW7)</f>
        <v>84.08</v>
      </c>
      <c r="CX6" s="33">
        <f t="shared" ref="CX6:DF6" si="11">IF(CX7="",NA(),CX7)</f>
        <v>84.73</v>
      </c>
      <c r="CY6" s="33">
        <f t="shared" si="11"/>
        <v>86.11</v>
      </c>
      <c r="CZ6" s="33">
        <f t="shared" si="11"/>
        <v>87.15</v>
      </c>
      <c r="DA6" s="33">
        <f t="shared" si="11"/>
        <v>88.36</v>
      </c>
      <c r="DB6" s="33">
        <f t="shared" si="11"/>
        <v>72.14</v>
      </c>
      <c r="DC6" s="33">
        <f t="shared" si="11"/>
        <v>71.62</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0.11</v>
      </c>
      <c r="EL6" s="33">
        <f t="shared" si="14"/>
        <v>0.05</v>
      </c>
      <c r="EM6" s="33">
        <f t="shared" si="14"/>
        <v>0.04</v>
      </c>
      <c r="EN6" s="32" t="str">
        <f>IF(EN7="","",IF(EN7="-","【-】","【"&amp;SUBSTITUTE(TEXT(EN7,"#,##0.00"),"-","△")&amp;"】"))</f>
        <v>【0.05】</v>
      </c>
    </row>
    <row r="7" spans="1:144" s="34" customFormat="1">
      <c r="A7" s="26"/>
      <c r="B7" s="35">
        <v>2014</v>
      </c>
      <c r="C7" s="35">
        <v>254410</v>
      </c>
      <c r="D7" s="35">
        <v>47</v>
      </c>
      <c r="E7" s="35">
        <v>17</v>
      </c>
      <c r="F7" s="35">
        <v>4</v>
      </c>
      <c r="G7" s="35">
        <v>0</v>
      </c>
      <c r="H7" s="35" t="s">
        <v>96</v>
      </c>
      <c r="I7" s="35" t="s">
        <v>97</v>
      </c>
      <c r="J7" s="35" t="s">
        <v>98</v>
      </c>
      <c r="K7" s="35" t="s">
        <v>99</v>
      </c>
      <c r="L7" s="35" t="s">
        <v>100</v>
      </c>
      <c r="M7" s="36" t="s">
        <v>101</v>
      </c>
      <c r="N7" s="36" t="s">
        <v>102</v>
      </c>
      <c r="O7" s="36">
        <v>99.97</v>
      </c>
      <c r="P7" s="36">
        <v>86.27</v>
      </c>
      <c r="Q7" s="36">
        <v>2700</v>
      </c>
      <c r="R7" s="36">
        <v>7357</v>
      </c>
      <c r="S7" s="36">
        <v>7.8</v>
      </c>
      <c r="T7" s="36">
        <v>943.21</v>
      </c>
      <c r="U7" s="36">
        <v>7360</v>
      </c>
      <c r="V7" s="36">
        <v>3.69</v>
      </c>
      <c r="W7" s="36">
        <v>1994.58</v>
      </c>
      <c r="X7" s="36">
        <v>90.39</v>
      </c>
      <c r="Y7" s="36">
        <v>94.26</v>
      </c>
      <c r="Z7" s="36">
        <v>92.04</v>
      </c>
      <c r="AA7" s="36">
        <v>92.16</v>
      </c>
      <c r="AB7" s="36">
        <v>91.8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1663.05</v>
      </c>
      <c r="BF7" s="36">
        <v>1503.29</v>
      </c>
      <c r="BG7" s="36">
        <v>1538.63</v>
      </c>
      <c r="BH7" s="36">
        <v>1176.3800000000001</v>
      </c>
      <c r="BI7" s="36">
        <v>1096.9000000000001</v>
      </c>
      <c r="BJ7" s="36">
        <v>1868.17</v>
      </c>
      <c r="BK7" s="36">
        <v>1835.56</v>
      </c>
      <c r="BL7" s="36">
        <v>1622.51</v>
      </c>
      <c r="BM7" s="36">
        <v>1569.13</v>
      </c>
      <c r="BN7" s="36">
        <v>1436</v>
      </c>
      <c r="BO7" s="36">
        <v>1479.31</v>
      </c>
      <c r="BP7" s="36">
        <v>53.42</v>
      </c>
      <c r="BQ7" s="36">
        <v>62.25</v>
      </c>
      <c r="BR7" s="36">
        <v>61.81</v>
      </c>
      <c r="BS7" s="36">
        <v>74.099999999999994</v>
      </c>
      <c r="BT7" s="36">
        <v>56.5</v>
      </c>
      <c r="BU7" s="36">
        <v>55.15</v>
      </c>
      <c r="BV7" s="36">
        <v>52.89</v>
      </c>
      <c r="BW7" s="36">
        <v>62.83</v>
      </c>
      <c r="BX7" s="36">
        <v>64.63</v>
      </c>
      <c r="BY7" s="36">
        <v>66.56</v>
      </c>
      <c r="BZ7" s="36">
        <v>63.5</v>
      </c>
      <c r="CA7" s="36">
        <v>280.73</v>
      </c>
      <c r="CB7" s="36">
        <v>241.9</v>
      </c>
      <c r="CC7" s="36">
        <v>245.23</v>
      </c>
      <c r="CD7" s="36">
        <v>203.72</v>
      </c>
      <c r="CE7" s="36">
        <v>273.81</v>
      </c>
      <c r="CF7" s="36">
        <v>283.05</v>
      </c>
      <c r="CG7" s="36">
        <v>300.52</v>
      </c>
      <c r="CH7" s="36">
        <v>250.43</v>
      </c>
      <c r="CI7" s="36">
        <v>245.75</v>
      </c>
      <c r="CJ7" s="36">
        <v>244.29</v>
      </c>
      <c r="CK7" s="36">
        <v>253.12</v>
      </c>
      <c r="CL7" s="36">
        <v>70.08</v>
      </c>
      <c r="CM7" s="36">
        <v>72.52</v>
      </c>
      <c r="CN7" s="36">
        <v>73.11</v>
      </c>
      <c r="CO7" s="36">
        <v>73.59</v>
      </c>
      <c r="CP7" s="36">
        <v>76.83</v>
      </c>
      <c r="CQ7" s="36">
        <v>36.18</v>
      </c>
      <c r="CR7" s="36">
        <v>36.799999999999997</v>
      </c>
      <c r="CS7" s="36">
        <v>42.31</v>
      </c>
      <c r="CT7" s="36">
        <v>43.65</v>
      </c>
      <c r="CU7" s="36">
        <v>43.58</v>
      </c>
      <c r="CV7" s="36">
        <v>41.06</v>
      </c>
      <c r="CW7" s="36">
        <v>84.08</v>
      </c>
      <c r="CX7" s="36">
        <v>84.73</v>
      </c>
      <c r="CY7" s="36">
        <v>86.11</v>
      </c>
      <c r="CZ7" s="36">
        <v>87.15</v>
      </c>
      <c r="DA7" s="36">
        <v>88.36</v>
      </c>
      <c r="DB7" s="36">
        <v>72.14</v>
      </c>
      <c r="DC7" s="36">
        <v>71.62</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2672</cp:lastModifiedBy>
  <cp:lastPrinted>2016-02-19T04:18:46Z</cp:lastPrinted>
  <dcterms:created xsi:type="dcterms:W3CDTF">2016-02-03T09:04:51Z</dcterms:created>
  <dcterms:modified xsi:type="dcterms:W3CDTF">2016-02-19T05:40:55Z</dcterms:modified>
</cp:coreProperties>
</file>