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<sst xmlns="http://schemas.openxmlformats.org/spreadsheetml/2006/main" count="218" uniqueCount="108">
  <si>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</si>
  <si>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</si>
  <si>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</si>
  <si>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</si>
  <si>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</si>
  <si>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</si>
  <si>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</si>
  <si>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</si>
  <si>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</si>
  <si>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</si>
  <si>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</si>
  <si>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</si>
  <si>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</si>
  <si>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</si>
  <si>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</si>
  <si>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</si>
  <si>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</si>
  <si>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</si>
  <si>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</si>
  <si>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</si>
  <si>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</si>
  <si>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</si>
  <si>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</si>
  <si>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</si>
  <si>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</si>
  <si>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</si>
  <si>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</si>
  <si>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</si>
  <si>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</si>
  <si>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</si>
  <si>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</si>
  <si>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</si>
  <si>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</si>
  <si>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</si>
  <si>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</si>
  <si>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</si>
  <si>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</si>
  <si>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</si>
  <si>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</si>
  <si>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</si>
  <si>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</si>
  <si>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</si>
  <si>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</si>
  <si>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</si>
  <si>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</si>
  <si>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</si>
  <si>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</si>
  <si>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</si>
  <si>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</si>
  <si>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</si>
  <si>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</si>
  <si>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</si>
  <si>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</si>
  <si>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</si>
  <si>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</si>
  <si>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</si>
  <si>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</si>
  <si>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</si>
  <si>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</si>
  <si>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</si>
  <si>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</si>
  <si>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</si>
  <si>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</si>
  <si>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</si>
  <si>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</si>
  <si>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</si>
  <si>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</si>
  <si>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</si>
  <si>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</si>
  <si>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</si>
  <si>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</si>
  <si>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</si>
  <si>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</si>
  <si>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</si>
  <si>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</si>
  <si>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</si>
  <si>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</si>
  <si>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</si>
  <si>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</si>
  <si>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</si>
  <si>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</si>
  <si>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</si>
  <si>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</si>
  <si>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</si>
  <si>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</si>
  <si>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</si>
  <si>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</si>
  <si>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</si>
  <si>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</si>
  <si>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</si>
  <si>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</si>
  <si>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</si>
  <si>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</si>
  <si>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豊郷町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</si>
  <si>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</si>
  <si>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</si>
  <si>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</si>
  <si>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</si>
  <si>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</si>
  <si>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</si>
  <si>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</si>
  <si>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</si>
  <si>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</si>
  <si>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</si>
  <si>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</si>
  <si>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管路更新率については、5カ年計画で北部地区の約20%の更新計画を策定し、現在布設替え事業を進めているため類似団体と比べて高い値となっているが、今後も計画的な更新が必要である。</t>
    <rPh sb="1" eb="3">
      <t>カンロ</t>
    </rPh>
    <rPh sb="3" eb="5">
      <t>コウシン</t>
    </rPh>
    <rPh sb="5" eb="6">
      <t>リツ</t>
    </rPh>
    <rPh sb="14" eb="15">
      <t>ネン</t>
    </rPh>
    <rPh sb="15" eb="17">
      <t>ケイカク</t>
    </rPh>
    <rPh sb="18" eb="20">
      <t>ホクブ</t>
    </rPh>
    <rPh sb="20" eb="22">
      <t>チク</t>
    </rPh>
    <rPh sb="23" eb="24">
      <t>ヤク</t>
    </rPh>
    <rPh sb="28" eb="30">
      <t>コウシン</t>
    </rPh>
    <rPh sb="30" eb="32">
      <t>ケイカク</t>
    </rPh>
    <rPh sb="33" eb="35">
      <t>サクテイ</t>
    </rPh>
    <rPh sb="37" eb="39">
      <t>ゲンザイ</t>
    </rPh>
    <rPh sb="39" eb="41">
      <t>フセツ</t>
    </rPh>
    <rPh sb="41" eb="42">
      <t>ガ</t>
    </rPh>
    <rPh sb="43" eb="45">
      <t>ジギョウ</t>
    </rPh>
    <rPh sb="46" eb="47">
      <t>スス</t>
    </rPh>
    <rPh sb="53" eb="55">
      <t>ルイジ</t>
    </rPh>
    <rPh sb="55" eb="57">
      <t>ダンタイ</t>
    </rPh>
    <rPh sb="58" eb="59">
      <t>クラ</t>
    </rPh>
    <rPh sb="61" eb="62">
      <t>タカ</t>
    </rPh>
    <rPh sb="63" eb="64">
      <t>アタイ</t>
    </rPh>
    <rPh sb="72" eb="74">
      <t>コンゴ</t>
    </rPh>
    <rPh sb="75" eb="77">
      <t>ケイカク</t>
    </rPh>
    <rPh sb="77" eb="78">
      <t>テキ</t>
    </rPh>
    <rPh sb="79" eb="81">
      <t>コウシン</t>
    </rPh>
    <rPh sb="82" eb="84">
      <t>ヒツヨウ</t>
    </rPh>
    <phoneticPr fontId="4"/>
  </si>
  <si>
    <t>　現在管路更新事業中のため、工事費が増額している状況であり、一方料金収入は節水等の理由から減少している。
　経営状況としては人口減少が見込まれていることから今後の料金収入の減や有収率の減少等の可能性があるため料金改定や維持管理費の削減等の対策を講じる必要がある。
　また、地方公営企業会計方式の導入に係る資産整理ならびに資産状況を把握することによる経営の健全化を図る。</t>
    <rPh sb="1" eb="3">
      <t>ゲンザイ</t>
    </rPh>
    <rPh sb="3" eb="5">
      <t>カンロ</t>
    </rPh>
    <rPh sb="5" eb="7">
      <t>コウシン</t>
    </rPh>
    <rPh sb="7" eb="9">
      <t>ジギョウ</t>
    </rPh>
    <rPh sb="9" eb="10">
      <t>チュウ</t>
    </rPh>
    <rPh sb="14" eb="17">
      <t>コウジヒ</t>
    </rPh>
    <rPh sb="18" eb="20">
      <t>ゾウガク</t>
    </rPh>
    <rPh sb="24" eb="26">
      <t>ジョウキョウ</t>
    </rPh>
    <rPh sb="30" eb="32">
      <t>イッポウ</t>
    </rPh>
    <rPh sb="32" eb="34">
      <t>リョウキン</t>
    </rPh>
    <rPh sb="34" eb="36">
      <t>シュウニュウ</t>
    </rPh>
    <rPh sb="37" eb="39">
      <t>セッスイ</t>
    </rPh>
    <rPh sb="39" eb="40">
      <t>トウ</t>
    </rPh>
    <rPh sb="41" eb="43">
      <t>リユウ</t>
    </rPh>
    <rPh sb="45" eb="47">
      <t>ゲンショウ</t>
    </rPh>
    <rPh sb="54" eb="56">
      <t>ケイエイ</t>
    </rPh>
    <rPh sb="56" eb="58">
      <t>ジョウキョウ</t>
    </rPh>
    <rPh sb="62" eb="64">
      <t>ジンコウ</t>
    </rPh>
    <rPh sb="64" eb="66">
      <t>ゲンショウ</t>
    </rPh>
    <rPh sb="67" eb="69">
      <t>ミコ</t>
    </rPh>
    <rPh sb="78" eb="80">
      <t>コンゴ</t>
    </rPh>
    <rPh sb="81" eb="83">
      <t>リョウキン</t>
    </rPh>
    <rPh sb="83" eb="85">
      <t>シュウニュウ</t>
    </rPh>
    <rPh sb="86" eb="87">
      <t>ゲン</t>
    </rPh>
    <rPh sb="88" eb="90">
      <t>ユウシュウ</t>
    </rPh>
    <rPh sb="90" eb="91">
      <t>リツ</t>
    </rPh>
    <rPh sb="92" eb="94">
      <t>ゲンショウ</t>
    </rPh>
    <rPh sb="94" eb="95">
      <t>トウ</t>
    </rPh>
    <rPh sb="96" eb="99">
      <t>カノウセイ</t>
    </rPh>
    <rPh sb="104" eb="106">
      <t>リョウキン</t>
    </rPh>
    <rPh sb="106" eb="108">
      <t>カイテイ</t>
    </rPh>
    <rPh sb="109" eb="111">
      <t>イジ</t>
    </rPh>
    <rPh sb="111" eb="114">
      <t>カンリヒ</t>
    </rPh>
    <rPh sb="115" eb="117">
      <t>サクゲン</t>
    </rPh>
    <rPh sb="117" eb="118">
      <t>トウ</t>
    </rPh>
    <rPh sb="119" eb="121">
      <t>タイサク</t>
    </rPh>
    <rPh sb="122" eb="123">
      <t>コウ</t>
    </rPh>
    <rPh sb="125" eb="127">
      <t>ヒツヨウ</t>
    </rPh>
    <rPh sb="136" eb="138">
      <t>チホウ</t>
    </rPh>
    <rPh sb="138" eb="140">
      <t>コウエイ</t>
    </rPh>
    <rPh sb="140" eb="142">
      <t>キギョウ</t>
    </rPh>
    <rPh sb="142" eb="144">
      <t>カイケイ</t>
    </rPh>
    <rPh sb="144" eb="146">
      <t>ホウシキ</t>
    </rPh>
    <rPh sb="147" eb="149">
      <t>ドウニュウ</t>
    </rPh>
    <rPh sb="150" eb="151">
      <t>カカ</t>
    </rPh>
    <rPh sb="152" eb="154">
      <t>シサン</t>
    </rPh>
    <rPh sb="154" eb="156">
      <t>セイリ</t>
    </rPh>
    <rPh sb="160" eb="162">
      <t>シサン</t>
    </rPh>
    <rPh sb="162" eb="164">
      <t>ジョウキョウ</t>
    </rPh>
    <rPh sb="165" eb="167">
      <t>ハアク</t>
    </rPh>
    <rPh sb="174" eb="176">
      <t>ケイエイ</t>
    </rPh>
    <rPh sb="177" eb="180">
      <t>ケンゼンカ</t>
    </rPh>
    <rPh sb="181" eb="182">
      <t>ハカ</t>
    </rPh>
    <phoneticPr fontId="4"/>
  </si>
  <si>
    <t>　収益的収支比率は90%を下回っており使用料以外の収入を充当している状況が顕著である。
　企業債残高対給水収益比率は類似団体と比較しても大きな乖離値はないものの収益と今後の更新計画に注視する必要がある。
　料金回収率は当該事業において類似団体より高い値となっている。
　給水原価は類似団体と比較して値が下回っていることから今後についても維持管理費の削減等に努める。
　施設利用率については類似団体と比較して値を上回っているが現在約62%となっており未加入者に対して広報、啓発等による加入者増を図る必要がある。
　有収率は漏水発生時に早急に修繕していることから類似団体と比較しても上回っていることが読み取れる。</t>
    <rPh sb="1" eb="4">
      <t>シュウエキテキ</t>
    </rPh>
    <rPh sb="4" eb="6">
      <t>シュウシ</t>
    </rPh>
    <rPh sb="6" eb="8">
      <t>ヒリツ</t>
    </rPh>
    <rPh sb="13" eb="15">
      <t>シタマワ</t>
    </rPh>
    <rPh sb="19" eb="22">
      <t>シヨウリョウ</t>
    </rPh>
    <rPh sb="22" eb="24">
      <t>イガイ</t>
    </rPh>
    <rPh sb="25" eb="27">
      <t>シュウニュウ</t>
    </rPh>
    <rPh sb="28" eb="30">
      <t>ジュウトウ</t>
    </rPh>
    <rPh sb="34" eb="36">
      <t>ジョウキョウ</t>
    </rPh>
    <rPh sb="37" eb="39">
      <t>ケンチョ</t>
    </rPh>
    <rPh sb="45" eb="48">
      <t>キギョウサイ</t>
    </rPh>
    <rPh sb="48" eb="50">
      <t>ザンダカ</t>
    </rPh>
    <rPh sb="50" eb="51">
      <t>タイ</t>
    </rPh>
    <rPh sb="51" eb="53">
      <t>キュウスイ</t>
    </rPh>
    <rPh sb="53" eb="55">
      <t>シュウエキ</t>
    </rPh>
    <rPh sb="55" eb="57">
      <t>ヒリツ</t>
    </rPh>
    <rPh sb="58" eb="60">
      <t>ルイジ</t>
    </rPh>
    <rPh sb="60" eb="62">
      <t>ダンタイ</t>
    </rPh>
    <rPh sb="63" eb="65">
      <t>ヒカク</t>
    </rPh>
    <rPh sb="68" eb="69">
      <t>オオ</t>
    </rPh>
    <rPh sb="71" eb="73">
      <t>カイリ</t>
    </rPh>
    <rPh sb="73" eb="74">
      <t>アタイ</t>
    </rPh>
    <rPh sb="80" eb="82">
      <t>シュウエキ</t>
    </rPh>
    <rPh sb="83" eb="85">
      <t>コンゴ</t>
    </rPh>
    <rPh sb="86" eb="88">
      <t>コウシン</t>
    </rPh>
    <rPh sb="88" eb="90">
      <t>ケイカク</t>
    </rPh>
    <rPh sb="91" eb="93">
      <t>チュウシ</t>
    </rPh>
    <rPh sb="95" eb="97">
      <t>ヒツヨウ</t>
    </rPh>
    <rPh sb="103" eb="105">
      <t>リョウキン</t>
    </rPh>
    <rPh sb="105" eb="108">
      <t>カイシュウリツ</t>
    </rPh>
    <rPh sb="109" eb="111">
      <t>トウガイ</t>
    </rPh>
    <rPh sb="111" eb="113">
      <t>ジギョウ</t>
    </rPh>
    <rPh sb="117" eb="119">
      <t>ルイジ</t>
    </rPh>
    <rPh sb="119" eb="121">
      <t>ダンタイ</t>
    </rPh>
    <rPh sb="123" eb="124">
      <t>タカ</t>
    </rPh>
    <rPh sb="125" eb="126">
      <t>アタイ</t>
    </rPh>
    <rPh sb="135" eb="137">
      <t>キュウスイ</t>
    </rPh>
    <rPh sb="137" eb="139">
      <t>ゲンカ</t>
    </rPh>
    <rPh sb="140" eb="142">
      <t>ルイジ</t>
    </rPh>
    <rPh sb="142" eb="144">
      <t>ダンタイ</t>
    </rPh>
    <rPh sb="145" eb="147">
      <t>ヒカク</t>
    </rPh>
    <rPh sb="149" eb="150">
      <t>アタイ</t>
    </rPh>
    <rPh sb="151" eb="153">
      <t>シタマワ</t>
    </rPh>
    <rPh sb="161" eb="163">
      <t>コンゴ</t>
    </rPh>
    <rPh sb="168" eb="170">
      <t>イジ</t>
    </rPh>
    <rPh sb="170" eb="173">
      <t>カンリヒ</t>
    </rPh>
    <rPh sb="174" eb="176">
      <t>サクゲン</t>
    </rPh>
    <rPh sb="176" eb="177">
      <t>トウ</t>
    </rPh>
    <rPh sb="178" eb="179">
      <t>ツト</t>
    </rPh>
    <rPh sb="184" eb="186">
      <t>シセツ</t>
    </rPh>
    <rPh sb="186" eb="189">
      <t>リヨウリツ</t>
    </rPh>
    <rPh sb="194" eb="196">
      <t>ルイジ</t>
    </rPh>
    <rPh sb="196" eb="198">
      <t>ダンタイ</t>
    </rPh>
    <rPh sb="199" eb="201">
      <t>ヒカク</t>
    </rPh>
    <rPh sb="203" eb="204">
      <t>アタイ</t>
    </rPh>
    <rPh sb="205" eb="207">
      <t>ウワマワ</t>
    </rPh>
    <rPh sb="212" eb="214">
      <t>ゲンザイ</t>
    </rPh>
    <rPh sb="214" eb="215">
      <t>ヤク</t>
    </rPh>
    <rPh sb="224" eb="227">
      <t>ミカニュウ</t>
    </rPh>
    <rPh sb="227" eb="228">
      <t>シャ</t>
    </rPh>
    <rPh sb="229" eb="230">
      <t>タイ</t>
    </rPh>
    <rPh sb="232" eb="234">
      <t>コウホウ</t>
    </rPh>
    <rPh sb="235" eb="237">
      <t>ケイハツ</t>
    </rPh>
    <rPh sb="237" eb="238">
      <t>トウ</t>
    </rPh>
    <rPh sb="241" eb="244">
      <t>カニュウシャ</t>
    </rPh>
    <rPh sb="244" eb="245">
      <t>ゾウ</t>
    </rPh>
    <rPh sb="246" eb="247">
      <t>ハカ</t>
    </rPh>
    <rPh sb="248" eb="250">
      <t>ヒツヨウ</t>
    </rPh>
    <rPh sb="256" eb="258">
      <t>ユウシュウ</t>
    </rPh>
    <rPh sb="258" eb="259">
      <t>リツ</t>
    </rPh>
    <rPh sb="260" eb="262">
      <t>ロウスイ</t>
    </rPh>
    <rPh sb="262" eb="265">
      <t>ハッセイジ</t>
    </rPh>
    <rPh sb="266" eb="268">
      <t>ソウキュウ</t>
    </rPh>
    <rPh sb="269" eb="271">
      <t>シュウゼン</t>
    </rPh>
    <rPh sb="279" eb="281">
      <t>ルイジ</t>
    </rPh>
    <rPh sb="281" eb="283">
      <t>ダンタイ</t>
    </rPh>
    <rPh sb="284" eb="286">
      <t>ヒカク</t>
    </rPh>
    <rPh sb="289" eb="291">
      <t>ウワマワ</t>
    </rPh>
    <rPh sb="298" eb="299">
      <t>ヨ</t>
    </rPh>
    <rPh sb="300" eb="301">
      <t>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</si>
</sst>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1.89</c:v>
                </c:pt>
                <c:pt idx="2">
                  <c:v>2.83</c:v>
                </c:pt>
                <c:pt idx="3">
                  <c:v>2.2400000000000002</c:v>
                </c:pt>
                <c:pt idx="4">
                  <c:v>1.91</c:v>
                </c:pt>
              </c:numCache>
            </c:numRef>
          </c:val>
        </c:ser>
        <c:dLbls>
          <c:showLegendKey val="0"/>
          <c:showVal val="0"/>
          <c:showCatName val="0"/>
          <c:showSerName val="0"/>
          <c:showPercent val="0"/>
          <c:showBubbleSize val="0"/>
        </c:dLbls>
        <c:gapWidth val="150"/>
        <c:axId val="33864704"/>
        <c:axId val="338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33864704"/>
        <c:axId val="33875072"/>
      </c:lineChart>
      <c:dateAx>
        <c:axId val="33864704"/>
        <c:scaling>
          <c:orientation val="minMax"/>
        </c:scaling>
        <c:delete val="1"/>
        <c:axPos val="b"/>
        <c:numFmt formatCode="ge" sourceLinked="1"/>
        <c:majorTickMark val="none"/>
        <c:minorTickMark val="none"/>
        <c:tickLblPos val="none"/>
        <c:crossAx val="33875072"/>
        <c:crosses val="autoZero"/>
        <c:auto val="1"/>
        <c:lblOffset val="100"/>
        <c:baseTimeUnit val="years"/>
      </c:dateAx>
      <c:valAx>
        <c:axId val="338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61.47</c:v>
                </c:pt>
                <c:pt idx="1">
                  <c:v>61.88</c:v>
                </c:pt>
                <c:pt idx="2">
                  <c:v>58.65</c:v>
                </c:pt>
                <c:pt idx="3">
                  <c:v>54.87</c:v>
                </c:pt>
                <c:pt idx="4">
                  <c:v>61.4</c:v>
                </c:pt>
              </c:numCache>
            </c:numRef>
          </c:val>
        </c:ser>
        <c:dLbls>
          <c:showLegendKey val="0"/>
          <c:showVal val="0"/>
          <c:showCatName val="0"/>
          <c:showSerName val="0"/>
          <c:showPercent val="0"/>
          <c:showBubbleSize val="0"/>
        </c:dLbls>
        <c:gapWidth val="150"/>
        <c:axId val="79507840"/>
        <c:axId val="79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79507840"/>
        <c:axId val="79509760"/>
      </c:lineChart>
      <c:dateAx>
        <c:axId val="79507840"/>
        <c:scaling>
          <c:orientation val="minMax"/>
        </c:scaling>
        <c:delete val="1"/>
        <c:axPos val="b"/>
        <c:numFmt formatCode="ge" sourceLinked="1"/>
        <c:majorTickMark val="none"/>
        <c:minorTickMark val="none"/>
        <c:tickLblPos val="none"/>
        <c:crossAx val="79509760"/>
        <c:crosses val="autoZero"/>
        <c:auto val="1"/>
        <c:lblOffset val="100"/>
        <c:baseTimeUnit val="years"/>
      </c:dateAx>
      <c:valAx>
        <c:axId val="79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86.91</c:v>
                </c:pt>
                <c:pt idx="1">
                  <c:v>88.72</c:v>
                </c:pt>
                <c:pt idx="2">
                  <c:v>93.79</c:v>
                </c:pt>
                <c:pt idx="3">
                  <c:v>94.81</c:v>
                </c:pt>
                <c:pt idx="4">
                  <c:v>89.67</c:v>
                </c:pt>
              </c:numCache>
            </c:numRef>
          </c:val>
        </c:ser>
        <c:dLbls>
          <c:showLegendKey val="0"/>
          <c:showVal val="0"/>
          <c:showCatName val="0"/>
          <c:showSerName val="0"/>
          <c:showPercent val="0"/>
          <c:showBubbleSize val="0"/>
        </c:dLbls>
        <c:gapWidth val="150"/>
        <c:axId val="79530240"/>
        <c:axId val="795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79530240"/>
        <c:axId val="79550336"/>
      </c:lineChart>
      <c:dateAx>
        <c:axId val="79530240"/>
        <c:scaling>
          <c:orientation val="minMax"/>
        </c:scaling>
        <c:delete val="1"/>
        <c:axPos val="b"/>
        <c:numFmt formatCode="ge" sourceLinked="1"/>
        <c:majorTickMark val="none"/>
        <c:minorTickMark val="none"/>
        <c:tickLblPos val="none"/>
        <c:crossAx val="79550336"/>
        <c:crosses val="autoZero"/>
        <c:auto val="1"/>
        <c:lblOffset val="100"/>
        <c:baseTimeUnit val="years"/>
      </c:dateAx>
      <c:valAx>
        <c:axId val="795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74.19</c:v>
                </c:pt>
                <c:pt idx="1">
                  <c:v>77.16</c:v>
                </c:pt>
                <c:pt idx="2">
                  <c:v>73.67</c:v>
                </c:pt>
                <c:pt idx="3">
                  <c:v>69.09</c:v>
                </c:pt>
                <c:pt idx="4">
                  <c:v>84.54</c:v>
                </c:pt>
              </c:numCache>
            </c:numRef>
          </c:val>
        </c:ser>
        <c:dLbls>
          <c:showLegendKey val="0"/>
          <c:showVal val="0"/>
          <c:showCatName val="0"/>
          <c:showSerName val="0"/>
          <c:showPercent val="0"/>
          <c:showBubbleSize val="0"/>
        </c:dLbls>
        <c:gapWidth val="150"/>
        <c:axId val="53168768"/>
        <c:axId val="531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53168768"/>
        <c:axId val="53183232"/>
      </c:lineChart>
      <c:dateAx>
        <c:axId val="53168768"/>
        <c:scaling>
          <c:orientation val="minMax"/>
        </c:scaling>
        <c:delete val="1"/>
        <c:axPos val="b"/>
        <c:numFmt formatCode="ge" sourceLinked="1"/>
        <c:majorTickMark val="none"/>
        <c:minorTickMark val="none"/>
        <c:tickLblPos val="none"/>
        <c:crossAx val="53183232"/>
        <c:crosses val="autoZero"/>
        <c:auto val="1"/>
        <c:lblOffset val="100"/>
        <c:baseTimeUnit val="years"/>
      </c:dateAx>
      <c:valAx>
        <c:axId val="531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60672"/>
        <c:axId val="352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60672"/>
        <c:axId val="35262848"/>
      </c:lineChart>
      <c:dateAx>
        <c:axId val="35260672"/>
        <c:scaling>
          <c:orientation val="minMax"/>
        </c:scaling>
        <c:delete val="1"/>
        <c:axPos val="b"/>
        <c:numFmt formatCode="ge" sourceLinked="1"/>
        <c:majorTickMark val="none"/>
        <c:minorTickMark val="none"/>
        <c:tickLblPos val="none"/>
        <c:crossAx val="35262848"/>
        <c:crosses val="autoZero"/>
        <c:auto val="1"/>
        <c:lblOffset val="100"/>
        <c:baseTimeUnit val="years"/>
      </c:dateAx>
      <c:valAx>
        <c:axId val="352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97152"/>
        <c:axId val="353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97152"/>
        <c:axId val="35303424"/>
      </c:lineChart>
      <c:dateAx>
        <c:axId val="35297152"/>
        <c:scaling>
          <c:orientation val="minMax"/>
        </c:scaling>
        <c:delete val="1"/>
        <c:axPos val="b"/>
        <c:numFmt formatCode="ge" sourceLinked="1"/>
        <c:majorTickMark val="none"/>
        <c:minorTickMark val="none"/>
        <c:tickLblPos val="none"/>
        <c:crossAx val="35303424"/>
        <c:crosses val="autoZero"/>
        <c:auto val="1"/>
        <c:lblOffset val="100"/>
        <c:baseTimeUnit val="years"/>
      </c:dateAx>
      <c:valAx>
        <c:axId val="35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337728"/>
        <c:axId val="35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37728"/>
        <c:axId val="35339648"/>
      </c:lineChart>
      <c:dateAx>
        <c:axId val="35337728"/>
        <c:scaling>
          <c:orientation val="minMax"/>
        </c:scaling>
        <c:delete val="1"/>
        <c:axPos val="b"/>
        <c:numFmt formatCode="ge" sourceLinked="1"/>
        <c:majorTickMark val="none"/>
        <c:minorTickMark val="none"/>
        <c:tickLblPos val="none"/>
        <c:crossAx val="35339648"/>
        <c:crosses val="autoZero"/>
        <c:auto val="1"/>
        <c:lblOffset val="100"/>
        <c:baseTimeUnit val="years"/>
      </c:dateAx>
      <c:valAx>
        <c:axId val="35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374208"/>
        <c:axId val="353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74208"/>
        <c:axId val="35376128"/>
      </c:lineChart>
      <c:dateAx>
        <c:axId val="35374208"/>
        <c:scaling>
          <c:orientation val="minMax"/>
        </c:scaling>
        <c:delete val="1"/>
        <c:axPos val="b"/>
        <c:numFmt formatCode="ge" sourceLinked="1"/>
        <c:majorTickMark val="none"/>
        <c:minorTickMark val="none"/>
        <c:tickLblPos val="none"/>
        <c:crossAx val="35376128"/>
        <c:crosses val="autoZero"/>
        <c:auto val="1"/>
        <c:lblOffset val="100"/>
        <c:baseTimeUnit val="years"/>
      </c:dateAx>
      <c:valAx>
        <c:axId val="353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1499.27</c:v>
                </c:pt>
                <c:pt idx="1">
                  <c:v>1462.87</c:v>
                </c:pt>
                <c:pt idx="2">
                  <c:v>1465.71</c:v>
                </c:pt>
                <c:pt idx="3">
                  <c:v>1392.17</c:v>
                </c:pt>
                <c:pt idx="4">
                  <c:v>1190.0899999999999</c:v>
                </c:pt>
              </c:numCache>
            </c:numRef>
          </c:val>
        </c:ser>
        <c:dLbls>
          <c:showLegendKey val="0"/>
          <c:showVal val="0"/>
          <c:showCatName val="0"/>
          <c:showSerName val="0"/>
          <c:showPercent val="0"/>
          <c:showBubbleSize val="0"/>
        </c:dLbls>
        <c:gapWidth val="150"/>
        <c:axId val="53240576"/>
        <c:axId val="53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53240576"/>
        <c:axId val="53242496"/>
      </c:lineChart>
      <c:dateAx>
        <c:axId val="53240576"/>
        <c:scaling>
          <c:orientation val="minMax"/>
        </c:scaling>
        <c:delete val="1"/>
        <c:axPos val="b"/>
        <c:numFmt formatCode="ge" sourceLinked="1"/>
        <c:majorTickMark val="none"/>
        <c:minorTickMark val="none"/>
        <c:tickLblPos val="none"/>
        <c:crossAx val="53242496"/>
        <c:crosses val="autoZero"/>
        <c:auto val="1"/>
        <c:lblOffset val="100"/>
        <c:baseTimeUnit val="years"/>
      </c:dateAx>
      <c:valAx>
        <c:axId val="5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60.23</c:v>
                </c:pt>
                <c:pt idx="1">
                  <c:v>59.38</c:v>
                </c:pt>
                <c:pt idx="2">
                  <c:v>57.07</c:v>
                </c:pt>
                <c:pt idx="3">
                  <c:v>53.3</c:v>
                </c:pt>
                <c:pt idx="4">
                  <c:v>67.3</c:v>
                </c:pt>
              </c:numCache>
            </c:numRef>
          </c:val>
        </c:ser>
        <c:dLbls>
          <c:showLegendKey val="0"/>
          <c:showVal val="0"/>
          <c:showCatName val="0"/>
          <c:showSerName val="0"/>
          <c:showPercent val="0"/>
          <c:showBubbleSize val="0"/>
        </c:dLbls>
        <c:gapWidth val="150"/>
        <c:axId val="53346688"/>
        <c:axId val="533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53346688"/>
        <c:axId val="53348608"/>
      </c:lineChart>
      <c:dateAx>
        <c:axId val="53346688"/>
        <c:scaling>
          <c:orientation val="minMax"/>
        </c:scaling>
        <c:delete val="1"/>
        <c:axPos val="b"/>
        <c:numFmt formatCode="ge" sourceLinked="1"/>
        <c:majorTickMark val="none"/>
        <c:minorTickMark val="none"/>
        <c:tickLblPos val="none"/>
        <c:crossAx val="53348608"/>
        <c:crosses val="autoZero"/>
        <c:auto val="1"/>
        <c:lblOffset val="100"/>
        <c:baseTimeUnit val="years"/>
      </c:dateAx>
      <c:valAx>
        <c:axId val="533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246.14</c:v>
                </c:pt>
                <c:pt idx="1">
                  <c:v>248.03</c:v>
                </c:pt>
                <c:pt idx="2">
                  <c:v>258.74</c:v>
                </c:pt>
                <c:pt idx="3">
                  <c:v>293.81</c:v>
                </c:pt>
                <c:pt idx="4">
                  <c:v>252.29</c:v>
                </c:pt>
              </c:numCache>
            </c:numRef>
          </c:val>
        </c:ser>
        <c:dLbls>
          <c:showLegendKey val="0"/>
          <c:showVal val="0"/>
          <c:showCatName val="0"/>
          <c:showSerName val="0"/>
          <c:showPercent val="0"/>
          <c:showBubbleSize val="0"/>
        </c:dLbls>
        <c:gapWidth val="150"/>
        <c:axId val="53391360"/>
        <c:axId val="533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53391360"/>
        <c:axId val="53393280"/>
      </c:lineChart>
      <c:dateAx>
        <c:axId val="53391360"/>
        <c:scaling>
          <c:orientation val="minMax"/>
        </c:scaling>
        <c:delete val="1"/>
        <c:axPos val="b"/>
        <c:numFmt formatCode="ge" sourceLinked="1"/>
        <c:majorTickMark val="none"/>
        <c:minorTickMark val="none"/>
        <c:tickLblPos val="none"/>
        <c:crossAx val="53393280"/>
        <c:crosses val="autoZero"/>
        <c:auto val="1"/>
        <c:lblOffset val="100"/>
        <c:baseTimeUnit val="years"/>
      </c:dateAx>
      <c:valAx>
        <c:axId val="53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27"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滋賀県　豊郷町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7357</v>
      </c>
      <c r="AJ8" s="74"/>
      <c r="AK8" s="74"/>
      <c r="AL8" s="74"/>
      <c r="AM8" s="74"/>
      <c r="AN8" s="74"/>
      <c r="AO8" s="74"/>
      <c r="AP8" s="75"/>
      <c r="AQ8" s="56">
        <f>データ!R6</f>
        <v>7.8</v>
      </c>
      <c r="AR8" s="56"/>
      <c r="AS8" s="56"/>
      <c r="AT8" s="56"/>
      <c r="AU8" s="56"/>
      <c r="AV8" s="56"/>
      <c r="AW8" s="56"/>
      <c r="AX8" s="56"/>
      <c r="AY8" s="56">
        <f>データ!S6</f>
        <v>943.21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89.07</v>
      </c>
      <c r="S10" s="56"/>
      <c r="T10" s="56"/>
      <c r="U10" s="56"/>
      <c r="V10" s="56"/>
      <c r="W10" s="56"/>
      <c r="X10" s="56"/>
      <c r="Y10" s="56"/>
      <c r="Z10" s="64">
        <f>データ!P6</f>
        <v>2916</v>
      </c>
      <c r="AA10" s="64"/>
      <c r="AB10" s="64"/>
      <c r="AC10" s="64"/>
      <c r="AD10" s="64"/>
      <c r="AE10" s="64"/>
      <c r="AF10" s="64"/>
      <c r="AG10" s="64"/>
      <c r="AH10" s="2"/>
      <c r="AI10" s="64">
        <f>データ!T6</f>
        <v>6557</v>
      </c>
      <c r="AJ10" s="64"/>
      <c r="AK10" s="64"/>
      <c r="AL10" s="64"/>
      <c r="AM10" s="64"/>
      <c r="AN10" s="64"/>
      <c r="AO10" s="64"/>
      <c r="AP10" s="64"/>
      <c r="AQ10" s="56">
        <f>データ!U6</f>
        <v>6.45</v>
      </c>
      <c r="AR10" s="56"/>
      <c r="AS10" s="56"/>
      <c r="AT10" s="56"/>
      <c r="AU10" s="56"/>
      <c r="AV10" s="56"/>
      <c r="AW10" s="56"/>
      <c r="AX10" s="56"/>
      <c r="AY10" s="56">
        <f>データ!V6</f>
        <v>1016.59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254410</v>
      </c>
      <c r="D6" s="31">
        <f t="shared" si="3"/>
        <v>47</v>
      </c>
      <c r="E6" s="31">
        <f t="shared" si="3"/>
        <v>1</v>
      </c>
      <c r="F6" s="31">
        <f t="shared" si="3"/>
        <v>0</v>
      </c>
      <c r="G6" s="31">
        <f t="shared" si="3"/>
        <v>0</v>
      </c>
      <c r="H6" s="31" t="str">
        <f t="shared" si="3"/>
        <v>滋賀県　豊郷町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89.07</v>
      </c>
      <c r="P6" s="32">
        <f t="shared" si="3"/>
        <v>2916</v>
      </c>
      <c r="Q6" s="32">
        <f t="shared" si="3"/>
        <v>7357</v>
      </c>
      <c r="R6" s="32">
        <f t="shared" si="3"/>
        <v>7.8</v>
      </c>
      <c r="S6" s="32">
        <f t="shared" si="3"/>
        <v>943.21</v>
      </c>
      <c r="T6" s="32">
        <f t="shared" si="3"/>
        <v>6557</v>
      </c>
      <c r="U6" s="32">
        <f t="shared" si="3"/>
        <v>6.45</v>
      </c>
      <c r="V6" s="32">
        <f t="shared" si="3"/>
        <v>1016.59</v>
      </c>
      <c r="W6" s="33">
        <f>IF(W7="",NA(),W7)</f>
        <v>74.19</v>
      </c>
      <c r="X6" s="33">
        <f t="shared" ref="X6:AF6" si="4">IF(X7="",NA(),X7)</f>
        <v>77.16</v>
      </c>
      <c r="Y6" s="33">
        <f t="shared" si="4"/>
        <v>73.67</v>
      </c>
      <c r="Z6" s="33">
        <f t="shared" si="4"/>
        <v>69.09</v>
      </c>
      <c r="AA6" s="33">
        <f t="shared" si="4"/>
        <v>84.54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1499.27</v>
      </c>
      <c r="BE6" s="33">
        <f t="shared" ref="BE6:BM6" si="7">IF(BE7="",NA(),BE7)</f>
        <v>1462.87</v>
      </c>
      <c r="BF6" s="33">
        <f t="shared" si="7"/>
        <v>1465.71</v>
      </c>
      <c r="BG6" s="33">
        <f t="shared" si="7"/>
        <v>1392.17</v>
      </c>
      <c r="BH6" s="33">
        <f t="shared" si="7"/>
        <v>1190.0899999999999</v>
      </c>
      <c r="BI6" s="33">
        <f t="shared" si="7"/>
        <v>1187.81</v>
      </c>
      <c r="BJ6" s="33">
        <f t="shared" si="7"/>
        <v>1168.8</v>
      </c>
      <c r="BK6" s="33">
        <f t="shared" si="7"/>
        <v>1158.82</v>
      </c>
      <c r="BL6" s="33">
        <f t="shared" si="7"/>
        <v>1167.7</v>
      </c>
      <c r="BM6" s="33">
        <f t="shared" si="7"/>
        <v>1228.58</v>
      </c>
      <c r="BN6" s="32" t="str">
        <f>IF(BN7="","",IF(BN7="-","【-】","【"&amp;SUBSTITUTE(TEXT(BN7,"#,##0.00"),"-","△")&amp;"】"))</f>
        <v>【1,239.32】</v>
      </c>
      <c r="BO6" s="33">
        <f>IF(BO7="",NA(),BO7)</f>
        <v>60.23</v>
      </c>
      <c r="BP6" s="33">
        <f t="shared" ref="BP6:BX6" si="8">IF(BP7="",NA(),BP7)</f>
        <v>59.38</v>
      </c>
      <c r="BQ6" s="33">
        <f t="shared" si="8"/>
        <v>57.07</v>
      </c>
      <c r="BR6" s="33">
        <f t="shared" si="8"/>
        <v>53.3</v>
      </c>
      <c r="BS6" s="33">
        <f t="shared" si="8"/>
        <v>67.3</v>
      </c>
      <c r="BT6" s="33">
        <f t="shared" si="8"/>
        <v>57.96</v>
      </c>
      <c r="BU6" s="33">
        <f t="shared" si="8"/>
        <v>56.44</v>
      </c>
      <c r="BV6" s="33">
        <f t="shared" si="8"/>
        <v>55.6</v>
      </c>
      <c r="BW6" s="33">
        <f t="shared" si="8"/>
        <v>54.43</v>
      </c>
      <c r="BX6" s="33">
        <f t="shared" si="8"/>
        <v>53.81</v>
      </c>
      <c r="BY6" s="32" t="str">
        <f>IF(BY7="","",IF(BY7="-","【-】","【"&amp;SUBSTITUTE(TEXT(BY7,"#,##0.00"),"-","△")&amp;"】"))</f>
        <v>【36.33】</v>
      </c>
      <c r="BZ6" s="33">
        <f>IF(BZ7="",NA(),BZ7)</f>
        <v>246.14</v>
      </c>
      <c r="CA6" s="33">
        <f t="shared" ref="CA6:CI6" si="9">IF(CA7="",NA(),CA7)</f>
        <v>248.03</v>
      </c>
      <c r="CB6" s="33">
        <f t="shared" si="9"/>
        <v>258.74</v>
      </c>
      <c r="CC6" s="33">
        <f t="shared" si="9"/>
        <v>293.81</v>
      </c>
      <c r="CD6" s="33">
        <f t="shared" si="9"/>
        <v>252.29</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61.47</v>
      </c>
      <c r="CL6" s="33">
        <f t="shared" ref="CL6:CT6" si="10">IF(CL7="",NA(),CL7)</f>
        <v>61.88</v>
      </c>
      <c r="CM6" s="33">
        <f t="shared" si="10"/>
        <v>58.65</v>
      </c>
      <c r="CN6" s="33">
        <f t="shared" si="10"/>
        <v>54.87</v>
      </c>
      <c r="CO6" s="33">
        <f t="shared" si="10"/>
        <v>61.4</v>
      </c>
      <c r="CP6" s="33">
        <f t="shared" si="10"/>
        <v>60.92</v>
      </c>
      <c r="CQ6" s="33">
        <f t="shared" si="10"/>
        <v>59.84</v>
      </c>
      <c r="CR6" s="33">
        <f t="shared" si="10"/>
        <v>60.66</v>
      </c>
      <c r="CS6" s="33">
        <f t="shared" si="10"/>
        <v>60.17</v>
      </c>
      <c r="CT6" s="33">
        <f t="shared" si="10"/>
        <v>58.96</v>
      </c>
      <c r="CU6" s="32" t="str">
        <f>IF(CU7="","",IF(CU7="-","【-】","【"&amp;SUBSTITUTE(TEXT(CU7,"#,##0.00"),"-","△")&amp;"】"))</f>
        <v>【58.19】</v>
      </c>
      <c r="CV6" s="33">
        <f>IF(CV7="",NA(),CV7)</f>
        <v>86.91</v>
      </c>
      <c r="CW6" s="33">
        <f t="shared" ref="CW6:DE6" si="11">IF(CW7="",NA(),CW7)</f>
        <v>88.72</v>
      </c>
      <c r="CX6" s="33">
        <f t="shared" si="11"/>
        <v>93.79</v>
      </c>
      <c r="CY6" s="33">
        <f t="shared" si="11"/>
        <v>94.81</v>
      </c>
      <c r="CZ6" s="33">
        <f t="shared" si="11"/>
        <v>89.67</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1.89</v>
      </c>
      <c r="EE6" s="33">
        <f t="shared" si="14"/>
        <v>2.83</v>
      </c>
      <c r="EF6" s="33">
        <f t="shared" si="14"/>
        <v>2.2400000000000002</v>
      </c>
      <c r="EG6" s="33">
        <f t="shared" si="14"/>
        <v>1.91</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254410</v>
      </c>
      <c r="D7" s="35">
        <v>47</v>
      </c>
      <c r="E7" s="35">
        <v>1</v>
      </c>
      <c r="F7" s="35">
        <v>0</v>
      </c>
      <c r="G7" s="35">
        <v>0</v>
      </c>
      <c r="H7" s="35" t="s">
        <v>93</v>
      </c>
      <c r="I7" s="35" t="s">
        <v>94</v>
      </c>
      <c r="J7" s="35" t="s">
        <v>95</v>
      </c>
      <c r="K7" s="35" t="s">
        <v>96</v>
      </c>
      <c r="L7" s="35" t="s">
        <v>97</v>
      </c>
      <c r="M7" s="36" t="s">
        <v>98</v>
      </c>
      <c r="N7" s="36" t="s">
        <v>99</v>
      </c>
      <c r="O7" s="36">
        <v>89.07</v>
      </c>
      <c r="P7" s="36">
        <v>2916</v>
      </c>
      <c r="Q7" s="36">
        <v>7357</v>
      </c>
      <c r="R7" s="36">
        <v>7.8</v>
      </c>
      <c r="S7" s="36">
        <v>943.21</v>
      </c>
      <c r="T7" s="36">
        <v>6557</v>
      </c>
      <c r="U7" s="36">
        <v>6.45</v>
      </c>
      <c r="V7" s="36">
        <v>1016.59</v>
      </c>
      <c r="W7" s="36">
        <v>74.19</v>
      </c>
      <c r="X7" s="36">
        <v>77.16</v>
      </c>
      <c r="Y7" s="36">
        <v>73.67</v>
      </c>
      <c r="Z7" s="36">
        <v>69.09</v>
      </c>
      <c r="AA7" s="36">
        <v>84.54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1499.27</v>
      </c>
      <c r="BE7" s="36">
        <v>1462.87</v>
      </c>
      <c r="BF7" s="36">
        <v>1465.71</v>
      </c>
      <c r="BG7" s="36">
        <v>1392.17</v>
      </c>
      <c r="BH7" s="36">
        <v>1190.0899999999999</v>
      </c>
      <c r="BI7" s="36">
        <v>1187.81</v>
      </c>
      <c r="BJ7" s="36">
        <v>1168.8</v>
      </c>
      <c r="BK7" s="36">
        <v>1158.82</v>
      </c>
      <c r="BL7" s="36">
        <v>1167.7</v>
      </c>
      <c r="BM7" s="36">
        <v>1228.58</v>
      </c>
      <c r="BN7" s="36">
        <v>1239.32</v>
      </c>
      <c r="BO7" s="36">
        <v>60.23</v>
      </c>
      <c r="BP7" s="36">
        <v>59.38</v>
      </c>
      <c r="BQ7" s="36">
        <v>57.07</v>
      </c>
      <c r="BR7" s="36">
        <v>53.3</v>
      </c>
      <c r="BS7" s="36">
        <v>67.3</v>
      </c>
      <c r="BT7" s="36">
        <v>57.96</v>
      </c>
      <c r="BU7" s="36">
        <v>56.44</v>
      </c>
      <c r="BV7" s="36">
        <v>55.6</v>
      </c>
      <c r="BW7" s="36">
        <v>54.43</v>
      </c>
      <c r="BX7" s="36">
        <v>53.81</v>
      </c>
      <c r="BY7" s="36">
        <v>36.33</v>
      </c>
      <c r="BZ7" s="36">
        <v>246.14</v>
      </c>
      <c r="CA7" s="36">
        <v>248.03</v>
      </c>
      <c r="CB7" s="36">
        <v>258.74</v>
      </c>
      <c r="CC7" s="36">
        <v>293.81</v>
      </c>
      <c r="CD7" s="36">
        <v>252.29</v>
      </c>
      <c r="CE7" s="36">
        <v>263.20999999999998</v>
      </c>
      <c r="CF7" s="36">
        <v>270.7</v>
      </c>
      <c r="CG7" s="36">
        <v>275.86</v>
      </c>
      <c r="CH7" s="36">
        <v>279.8</v>
      </c>
      <c r="CI7" s="36">
        <v>284.64999999999998</v>
      </c>
      <c r="CJ7" s="36">
        <v>476.46</v>
      </c>
      <c r="CK7" s="36">
        <v>61.47</v>
      </c>
      <c r="CL7" s="36">
        <v>61.88</v>
      </c>
      <c r="CM7" s="36">
        <v>58.65</v>
      </c>
      <c r="CN7" s="36">
        <v>54.87</v>
      </c>
      <c r="CO7" s="36">
        <v>61.4</v>
      </c>
      <c r="CP7" s="36">
        <v>60.92</v>
      </c>
      <c r="CQ7" s="36">
        <v>59.84</v>
      </c>
      <c r="CR7" s="36">
        <v>60.66</v>
      </c>
      <c r="CS7" s="36">
        <v>60.17</v>
      </c>
      <c r="CT7" s="36">
        <v>58.96</v>
      </c>
      <c r="CU7" s="36">
        <v>58.19</v>
      </c>
      <c r="CV7" s="36">
        <v>86.91</v>
      </c>
      <c r="CW7" s="36">
        <v>88.72</v>
      </c>
      <c r="CX7" s="36">
        <v>93.79</v>
      </c>
      <c r="CY7" s="36">
        <v>94.81</v>
      </c>
      <c r="CZ7" s="36">
        <v>89.67</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1.89</v>
      </c>
      <c r="EE7" s="36">
        <v>2.83</v>
      </c>
      <c r="EF7" s="36">
        <v>2.2400000000000002</v>
      </c>
      <c r="EG7" s="36">
        <v>1.91</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2672</cp:lastModifiedBy>
  <cp:lastPrinted>2016-02-19T05:38:03Z</cp:lastPrinted>
  <dcterms:created xsi:type="dcterms:W3CDTF">2016-01-18T05:03:48Z</dcterms:created>
  <dcterms:modified xsi:type="dcterms:W3CDTF">2016-02-19T05:40:51Z</dcterms:modified>
</cp:coreProperties>
</file>