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<sst xmlns="http://schemas.openxmlformats.org/spreadsheetml/2006/main" count="221" uniqueCount="111">
  <si>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</si>
  <si>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</si>
  <si>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</si>
  <si>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</si>
  <si>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</si>
  <si>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</si>
  <si>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</si>
  <si>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</si>
  <si>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</si>
  <si>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</si>
  <si>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</si>
  <si>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</si>
  <si>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</si>
  <si>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</si>
  <si>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</si>
  <si>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</si>
  <si>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</si>
  <si>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</si>
  <si>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</si>
  <si>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</si>
  <si>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</si>
  <si>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</si>
  <si>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</si>
  <si>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</si>
  <si>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</si>
  <si>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</si>
  <si>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</si>
  <si>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</si>
  <si>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</si>
  <si>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</si>
  <si>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</si>
  <si>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</si>
  <si>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</si>
  <si>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</si>
  <si>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</si>
  <si>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</si>
  <si>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</si>
  <si>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</si>
  <si>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</si>
  <si>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</si>
  <si>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</si>
  <si>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</si>
  <si>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</si>
  <si>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</si>
  <si>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</si>
  <si>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</si>
  <si>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</si>
  <si>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</si>
  <si>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</si>
  <si>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</si>
  <si>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</si>
  <si>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</si>
  <si>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</si>
  <si>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</si>
  <si>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</si>
  <si>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</si>
  <si>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</si>
  <si>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</si>
  <si>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</si>
  <si>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</si>
  <si>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</si>
  <si>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</si>
  <si>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</si>
  <si>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</si>
  <si>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</si>
  <si>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</si>
  <si>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</si>
  <si>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</si>
  <si>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</si>
  <si>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</si>
  <si>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</si>
  <si>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</si>
  <si>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</si>
  <si>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</si>
  <si>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</si>
  <si>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</si>
  <si>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</si>
  <si>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</si>
  <si>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</si>
  <si>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</si>
  <si>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</si>
  <si>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</si>
  <si>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</si>
  <si>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</si>
  <si>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</si>
  <si>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</si>
  <si>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</si>
  <si>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</si>
  <si>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</si>
  <si>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</si>
  <si>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</si>
  <si>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</si>
  <si>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</si>
  <si>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</si>
  <si>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</si>
  <si>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</si>
  <si>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愛荘町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</si>
  <si>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</si>
  <si>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</si>
  <si>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</si>
  <si>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</si>
  <si>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</si>
  <si>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</si>
  <si>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</si>
  <si>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</si>
  <si>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</si>
  <si>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</si>
  <si>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</si>
  <si>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により借り入れた企業債の償還金が多額であり、収益的収支比率が100％を大きく下回っている。収入においても一般会計からの繰入金に頼っている状況である。企業債の残高が多いため、企業債残高対事業規模比率が高いが、経年比較において年々比率が低くなっているように、当町においてほぼ下水道整備が終了していることから企業債残高が増加することは当面ないと見込まれる。また、使用料で回収すべき経費である汚水処理費が使用料で賄えていないことから、経費回収率が100％を下回っている。汚水処理費を下げるために維持管理費を削減し汚水処理原価を下げ、使用料収入を増加させるため下水道未接続世帯に対し、接続を啓発する。</t>
    <rPh sb="0" eb="3">
      <t>ゲスイドウ</t>
    </rPh>
    <rPh sb="3" eb="5">
      <t>ジギョウ</t>
    </rPh>
    <rPh sb="8" eb="9">
      <t>カ</t>
    </rPh>
    <rPh sb="10" eb="11">
      <t>イ</t>
    </rPh>
    <rPh sb="13" eb="15">
      <t>キギョウ</t>
    </rPh>
    <rPh sb="15" eb="16">
      <t>サイ</t>
    </rPh>
    <rPh sb="17" eb="20">
      <t>ショウカンキン</t>
    </rPh>
    <rPh sb="21" eb="23">
      <t>タガク</t>
    </rPh>
    <rPh sb="27" eb="30">
      <t>シュウエキテキ</t>
    </rPh>
    <rPh sb="30" eb="32">
      <t>シュウシ</t>
    </rPh>
    <rPh sb="32" eb="34">
      <t>ヒリツ</t>
    </rPh>
    <rPh sb="40" eb="41">
      <t>オオ</t>
    </rPh>
    <rPh sb="43" eb="45">
      <t>シタマワ</t>
    </rPh>
    <rPh sb="50" eb="52">
      <t>シュウニュウ</t>
    </rPh>
    <rPh sb="57" eb="59">
      <t>イッパン</t>
    </rPh>
    <rPh sb="59" eb="61">
      <t>カイケイ</t>
    </rPh>
    <rPh sb="64" eb="66">
      <t>クリイレ</t>
    </rPh>
    <rPh sb="66" eb="67">
      <t>キン</t>
    </rPh>
    <rPh sb="68" eb="69">
      <t>タヨ</t>
    </rPh>
    <rPh sb="73" eb="75">
      <t>ジョウキョウ</t>
    </rPh>
    <rPh sb="79" eb="81">
      <t>キギョウ</t>
    </rPh>
    <rPh sb="81" eb="82">
      <t>サイ</t>
    </rPh>
    <rPh sb="83" eb="85">
      <t>ザンダカ</t>
    </rPh>
    <rPh sb="86" eb="87">
      <t>オオ</t>
    </rPh>
    <rPh sb="91" eb="93">
      <t>キギョウ</t>
    </rPh>
    <rPh sb="93" eb="94">
      <t>サイ</t>
    </rPh>
    <rPh sb="94" eb="96">
      <t>ザンダカ</t>
    </rPh>
    <rPh sb="96" eb="97">
      <t>タイ</t>
    </rPh>
    <rPh sb="97" eb="98">
      <t>ジ</t>
    </rPh>
    <rPh sb="98" eb="99">
      <t>ギョウ</t>
    </rPh>
    <rPh sb="99" eb="101">
      <t>キボ</t>
    </rPh>
    <rPh sb="101" eb="103">
      <t>ヒリツ</t>
    </rPh>
    <rPh sb="104" eb="105">
      <t>タカ</t>
    </rPh>
    <rPh sb="108" eb="110">
      <t>ケイネン</t>
    </rPh>
    <rPh sb="110" eb="112">
      <t>ヒカク</t>
    </rPh>
    <rPh sb="116" eb="118">
      <t>ネンネン</t>
    </rPh>
    <rPh sb="118" eb="120">
      <t>ヒリツ</t>
    </rPh>
    <rPh sb="121" eb="122">
      <t>ヒク</t>
    </rPh>
    <rPh sb="132" eb="134">
      <t>トウチョウ</t>
    </rPh>
    <rPh sb="140" eb="143">
      <t>ゲスイドウ</t>
    </rPh>
    <rPh sb="143" eb="145">
      <t>セイビ</t>
    </rPh>
    <rPh sb="146" eb="148">
      <t>シュウリョウ</t>
    </rPh>
    <rPh sb="156" eb="158">
      <t>キギョウ</t>
    </rPh>
    <rPh sb="158" eb="159">
      <t>サイ</t>
    </rPh>
    <rPh sb="159" eb="161">
      <t>ザンダカ</t>
    </rPh>
    <rPh sb="162" eb="164">
      <t>ゾウカ</t>
    </rPh>
    <rPh sb="169" eb="171">
      <t>トウメン</t>
    </rPh>
    <rPh sb="174" eb="176">
      <t>ミコ</t>
    </rPh>
    <rPh sb="183" eb="185">
      <t>シヨウ</t>
    </rPh>
    <rPh sb="185" eb="186">
      <t>リョウ</t>
    </rPh>
    <rPh sb="187" eb="189">
      <t>カイシュウ</t>
    </rPh>
    <rPh sb="192" eb="194">
      <t>ケイヒ</t>
    </rPh>
    <rPh sb="197" eb="199">
      <t>オスイ</t>
    </rPh>
    <rPh sb="199" eb="201">
      <t>ショリ</t>
    </rPh>
    <rPh sb="201" eb="202">
      <t>ヒ</t>
    </rPh>
    <rPh sb="203" eb="205">
      <t>シヨウ</t>
    </rPh>
    <rPh sb="205" eb="206">
      <t>リョウ</t>
    </rPh>
    <rPh sb="207" eb="208">
      <t>マカナ</t>
    </rPh>
    <rPh sb="218" eb="220">
      <t>ケイヒ</t>
    </rPh>
    <rPh sb="220" eb="222">
      <t>カイシュウ</t>
    </rPh>
    <rPh sb="222" eb="223">
      <t>リツ</t>
    </rPh>
    <rPh sb="229" eb="231">
      <t>シタマワ</t>
    </rPh>
    <rPh sb="236" eb="238">
      <t>オスイ</t>
    </rPh>
    <rPh sb="238" eb="240">
      <t>ショリ</t>
    </rPh>
    <rPh sb="240" eb="241">
      <t>ヒ</t>
    </rPh>
    <rPh sb="242" eb="243">
      <t>サ</t>
    </rPh>
    <rPh sb="248" eb="250">
      <t>イジ</t>
    </rPh>
    <rPh sb="250" eb="253">
      <t>カンリヒ</t>
    </rPh>
    <rPh sb="254" eb="256">
      <t>サクゲン</t>
    </rPh>
    <rPh sb="257" eb="259">
      <t>オスイ</t>
    </rPh>
    <rPh sb="259" eb="261">
      <t>ショリ</t>
    </rPh>
    <rPh sb="261" eb="263">
      <t>ゲンカ</t>
    </rPh>
    <rPh sb="264" eb="265">
      <t>サ</t>
    </rPh>
    <rPh sb="267" eb="269">
      <t>シヨウ</t>
    </rPh>
    <rPh sb="269" eb="270">
      <t>リョウ</t>
    </rPh>
    <rPh sb="270" eb="272">
      <t>シュウニュウ</t>
    </rPh>
    <rPh sb="273" eb="275">
      <t>ゾウカ</t>
    </rPh>
    <rPh sb="280" eb="283">
      <t>ゲスイドウ</t>
    </rPh>
    <rPh sb="283" eb="286">
      <t>ミセツゾク</t>
    </rPh>
    <rPh sb="286" eb="288">
      <t>セタイ</t>
    </rPh>
    <rPh sb="289" eb="290">
      <t>タイ</t>
    </rPh>
    <rPh sb="292" eb="294">
      <t>セツゾク</t>
    </rPh>
    <rPh sb="295" eb="297">
      <t>ケイハツ</t>
    </rPh>
    <phoneticPr fontId="4"/>
  </si>
  <si>
    <t>当町において、現時点で老朽化した管渠は無く、更新した管渠がないため、管渠改善率は0％となっている。</t>
    <rPh sb="0" eb="2">
      <t>トウチョウ</t>
    </rPh>
    <rPh sb="7" eb="10">
      <t>ゲンジテン</t>
    </rPh>
    <rPh sb="11" eb="14">
      <t>ロウキュウカ</t>
    </rPh>
    <rPh sb="16" eb="18">
      <t>カンキョ</t>
    </rPh>
    <rPh sb="19" eb="20">
      <t>ナ</t>
    </rPh>
    <rPh sb="22" eb="24">
      <t>コウシン</t>
    </rPh>
    <rPh sb="26" eb="28">
      <t>カンキョ</t>
    </rPh>
    <rPh sb="34" eb="36">
      <t>カンキョ</t>
    </rPh>
    <rPh sb="36" eb="38">
      <t>カイゼン</t>
    </rPh>
    <rPh sb="38" eb="39">
      <t>リツ</t>
    </rPh>
    <phoneticPr fontId="4"/>
  </si>
  <si>
    <t>・地方公営企業法を適用することにより、経営状況を明らかにして適正な使用料を算定し、使用料収入の確保に努める必要がある。
・汚水処理費を下げるために、計画的な維持管理を行い、経費の削減に努める。
・公共用水域の水質保全や使用料収入の増加の観点から水洗化率を向上させるために未接続の世帯に広報や啓発を行う。
・使用料収入の増加のために、有収水量の多い企業等に対し、公共下水道への接続を啓発する。</t>
    <rPh sb="1" eb="3">
      <t>チホウ</t>
    </rPh>
    <rPh sb="3" eb="5">
      <t>コウエイ</t>
    </rPh>
    <rPh sb="5" eb="7">
      <t>キギョウ</t>
    </rPh>
    <rPh sb="7" eb="8">
      <t>ホウ</t>
    </rPh>
    <rPh sb="9" eb="11">
      <t>テキヨウ</t>
    </rPh>
    <rPh sb="19" eb="21">
      <t>ケイエイ</t>
    </rPh>
    <rPh sb="21" eb="23">
      <t>ジョウキョウ</t>
    </rPh>
    <rPh sb="24" eb="25">
      <t>アキ</t>
    </rPh>
    <rPh sb="30" eb="32">
      <t>テキセイ</t>
    </rPh>
    <rPh sb="33" eb="35">
      <t>シヨウ</t>
    </rPh>
    <rPh sb="35" eb="36">
      <t>リョウ</t>
    </rPh>
    <rPh sb="37" eb="39">
      <t>サンテイ</t>
    </rPh>
    <rPh sb="41" eb="43">
      <t>シヨウ</t>
    </rPh>
    <rPh sb="43" eb="44">
      <t>リョウ</t>
    </rPh>
    <rPh sb="44" eb="46">
      <t>シュウニュウ</t>
    </rPh>
    <rPh sb="47" eb="49">
      <t>カクホ</t>
    </rPh>
    <rPh sb="50" eb="51">
      <t>ツト</t>
    </rPh>
    <rPh sb="53" eb="55">
      <t>ヒツヨウ</t>
    </rPh>
    <rPh sb="61" eb="63">
      <t>オスイ</t>
    </rPh>
    <rPh sb="63" eb="65">
      <t>ショリ</t>
    </rPh>
    <rPh sb="65" eb="66">
      <t>ヒ</t>
    </rPh>
    <rPh sb="67" eb="68">
      <t>サ</t>
    </rPh>
    <rPh sb="74" eb="76">
      <t>ケイカク</t>
    </rPh>
    <rPh sb="76" eb="77">
      <t>テキ</t>
    </rPh>
    <rPh sb="78" eb="80">
      <t>イジ</t>
    </rPh>
    <rPh sb="80" eb="82">
      <t>カンリ</t>
    </rPh>
    <rPh sb="83" eb="84">
      <t>オコナ</t>
    </rPh>
    <rPh sb="86" eb="88">
      <t>ケイヒ</t>
    </rPh>
    <rPh sb="89" eb="91">
      <t>サクゲン</t>
    </rPh>
    <rPh sb="92" eb="93">
      <t>ツト</t>
    </rPh>
    <rPh sb="98" eb="99">
      <t>コウ</t>
    </rPh>
    <rPh sb="99" eb="100">
      <t>キョウ</t>
    </rPh>
    <rPh sb="100" eb="101">
      <t>ヨウ</t>
    </rPh>
    <rPh sb="101" eb="103">
      <t>スイイキ</t>
    </rPh>
    <rPh sb="104" eb="106">
      <t>スイシツ</t>
    </rPh>
    <rPh sb="106" eb="108">
      <t>ホゼン</t>
    </rPh>
    <rPh sb="109" eb="111">
      <t>シヨウ</t>
    </rPh>
    <rPh sb="111" eb="112">
      <t>リョウ</t>
    </rPh>
    <rPh sb="112" eb="114">
      <t>シュウニュウ</t>
    </rPh>
    <rPh sb="115" eb="117">
      <t>ゾウカ</t>
    </rPh>
    <rPh sb="118" eb="120">
      <t>カンテン</t>
    </rPh>
    <rPh sb="122" eb="125">
      <t>スイセンカ</t>
    </rPh>
    <rPh sb="125" eb="126">
      <t>リツ</t>
    </rPh>
    <rPh sb="127" eb="129">
      <t>コウジョウ</t>
    </rPh>
    <rPh sb="135" eb="138">
      <t>ミセツゾク</t>
    </rPh>
    <rPh sb="139" eb="141">
      <t>セタイ</t>
    </rPh>
    <rPh sb="142" eb="144">
      <t>コウホウ</t>
    </rPh>
    <rPh sb="145" eb="147">
      <t>ケイハツ</t>
    </rPh>
    <rPh sb="148" eb="149">
      <t>オコナ</t>
    </rPh>
    <rPh sb="153" eb="155">
      <t>シヨウ</t>
    </rPh>
    <rPh sb="155" eb="156">
      <t>リョウ</t>
    </rPh>
    <rPh sb="156" eb="158">
      <t>シュウニュウ</t>
    </rPh>
    <rPh sb="159" eb="161">
      <t>ゾウカ</t>
    </rPh>
    <rPh sb="166" eb="167">
      <t>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</si>
</sst>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27552"/>
        <c:axId val="85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85527552"/>
        <c:axId val="85595264"/>
      </c:lineChart>
      <c:dateAx>
        <c:axId val="85527552"/>
        <c:scaling>
          <c:orientation val="minMax"/>
        </c:scaling>
        <c:delete val="1"/>
        <c:axPos val="b"/>
        <c:numFmt formatCode="ge" sourceLinked="1"/>
        <c:majorTickMark val="none"/>
        <c:minorTickMark val="none"/>
        <c:tickLblPos val="none"/>
        <c:crossAx val="85595264"/>
        <c:crosses val="autoZero"/>
        <c:auto val="1"/>
        <c:lblOffset val="100"/>
        <c:baseTimeUnit val="years"/>
      </c:dateAx>
      <c:valAx>
        <c:axId val="855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70.099999999999994</c:v>
                </c:pt>
                <c:pt idx="1">
                  <c:v>72.5</c:v>
                </c:pt>
                <c:pt idx="2">
                  <c:v>73.099999999999994</c:v>
                </c:pt>
                <c:pt idx="3">
                  <c:v>73.599999999999994</c:v>
                </c:pt>
                <c:pt idx="4">
                  <c:v>76.83</c:v>
                </c:pt>
              </c:numCache>
            </c:numRef>
          </c:val>
        </c:ser>
        <c:dLbls>
          <c:showLegendKey val="0"/>
          <c:showVal val="0"/>
          <c:showCatName val="0"/>
          <c:showSerName val="0"/>
          <c:showPercent val="0"/>
          <c:showBubbleSize val="0"/>
        </c:dLbls>
        <c:gapWidth val="150"/>
        <c:axId val="81262080"/>
        <c:axId val="812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81262080"/>
        <c:axId val="81264000"/>
      </c:lineChart>
      <c:dateAx>
        <c:axId val="81262080"/>
        <c:scaling>
          <c:orientation val="minMax"/>
        </c:scaling>
        <c:delete val="1"/>
        <c:axPos val="b"/>
        <c:numFmt formatCode="ge" sourceLinked="1"/>
        <c:majorTickMark val="none"/>
        <c:minorTickMark val="none"/>
        <c:tickLblPos val="none"/>
        <c:crossAx val="81264000"/>
        <c:crosses val="autoZero"/>
        <c:auto val="1"/>
        <c:lblOffset val="100"/>
        <c:baseTimeUnit val="years"/>
      </c:dateAx>
      <c:valAx>
        <c:axId val="812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84.27</c:v>
                </c:pt>
                <c:pt idx="1">
                  <c:v>85.81</c:v>
                </c:pt>
                <c:pt idx="2">
                  <c:v>87.2</c:v>
                </c:pt>
                <c:pt idx="3">
                  <c:v>88.29</c:v>
                </c:pt>
                <c:pt idx="4">
                  <c:v>89.04</c:v>
                </c:pt>
              </c:numCache>
            </c:numRef>
          </c:val>
        </c:ser>
        <c:dLbls>
          <c:showLegendKey val="0"/>
          <c:showVal val="0"/>
          <c:showCatName val="0"/>
          <c:showSerName val="0"/>
          <c:showPercent val="0"/>
          <c:showBubbleSize val="0"/>
        </c:dLbls>
        <c:gapWidth val="150"/>
        <c:axId val="81343616"/>
        <c:axId val="813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81343616"/>
        <c:axId val="81345536"/>
      </c:lineChart>
      <c:dateAx>
        <c:axId val="81343616"/>
        <c:scaling>
          <c:orientation val="minMax"/>
        </c:scaling>
        <c:delete val="1"/>
        <c:axPos val="b"/>
        <c:numFmt formatCode="ge" sourceLinked="1"/>
        <c:majorTickMark val="none"/>
        <c:minorTickMark val="none"/>
        <c:tickLblPos val="none"/>
        <c:crossAx val="81345536"/>
        <c:crosses val="autoZero"/>
        <c:auto val="1"/>
        <c:lblOffset val="100"/>
        <c:baseTimeUnit val="years"/>
      </c:dateAx>
      <c:valAx>
        <c:axId val="813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59.59</c:v>
                </c:pt>
                <c:pt idx="1">
                  <c:v>62.29</c:v>
                </c:pt>
                <c:pt idx="2">
                  <c:v>65.12</c:v>
                </c:pt>
                <c:pt idx="3">
                  <c:v>66.95</c:v>
                </c:pt>
                <c:pt idx="4">
                  <c:v>66.3</c:v>
                </c:pt>
              </c:numCache>
            </c:numRef>
          </c:val>
        </c:ser>
        <c:dLbls>
          <c:showLegendKey val="0"/>
          <c:showVal val="0"/>
          <c:showCatName val="0"/>
          <c:showSerName val="0"/>
          <c:showPercent val="0"/>
          <c:showBubbleSize val="0"/>
        </c:dLbls>
        <c:gapWidth val="150"/>
        <c:axId val="92339200"/>
        <c:axId val="971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39200"/>
        <c:axId val="97166464"/>
      </c:lineChart>
      <c:dateAx>
        <c:axId val="92339200"/>
        <c:scaling>
          <c:orientation val="minMax"/>
        </c:scaling>
        <c:delete val="1"/>
        <c:axPos val="b"/>
        <c:numFmt formatCode="ge" sourceLinked="1"/>
        <c:majorTickMark val="none"/>
        <c:minorTickMark val="none"/>
        <c:tickLblPos val="none"/>
        <c:crossAx val="97166464"/>
        <c:crosses val="autoZero"/>
        <c:auto val="1"/>
        <c:lblOffset val="100"/>
        <c:baseTimeUnit val="years"/>
      </c:dateAx>
      <c:valAx>
        <c:axId val="97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24544"/>
        <c:axId val="1184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24544"/>
        <c:axId val="118419840"/>
      </c:lineChart>
      <c:dateAx>
        <c:axId val="101724544"/>
        <c:scaling>
          <c:orientation val="minMax"/>
        </c:scaling>
        <c:delete val="1"/>
        <c:axPos val="b"/>
        <c:numFmt formatCode="ge" sourceLinked="1"/>
        <c:majorTickMark val="none"/>
        <c:minorTickMark val="none"/>
        <c:tickLblPos val="none"/>
        <c:crossAx val="118419840"/>
        <c:crosses val="autoZero"/>
        <c:auto val="1"/>
        <c:lblOffset val="100"/>
        <c:baseTimeUnit val="years"/>
      </c:dateAx>
      <c:valAx>
        <c:axId val="1184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780416"/>
        <c:axId val="687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80416"/>
        <c:axId val="68782336"/>
      </c:lineChart>
      <c:dateAx>
        <c:axId val="68780416"/>
        <c:scaling>
          <c:orientation val="minMax"/>
        </c:scaling>
        <c:delete val="1"/>
        <c:axPos val="b"/>
        <c:numFmt formatCode="ge" sourceLinked="1"/>
        <c:majorTickMark val="none"/>
        <c:minorTickMark val="none"/>
        <c:tickLblPos val="none"/>
        <c:crossAx val="68782336"/>
        <c:crosses val="autoZero"/>
        <c:auto val="1"/>
        <c:lblOffset val="100"/>
        <c:baseTimeUnit val="years"/>
      </c:dateAx>
      <c:valAx>
        <c:axId val="687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483968"/>
        <c:axId val="704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483968"/>
        <c:axId val="70485888"/>
      </c:lineChart>
      <c:dateAx>
        <c:axId val="70483968"/>
        <c:scaling>
          <c:orientation val="minMax"/>
        </c:scaling>
        <c:delete val="1"/>
        <c:axPos val="b"/>
        <c:numFmt formatCode="ge" sourceLinked="1"/>
        <c:majorTickMark val="none"/>
        <c:minorTickMark val="none"/>
        <c:tickLblPos val="none"/>
        <c:crossAx val="70485888"/>
        <c:crosses val="autoZero"/>
        <c:auto val="1"/>
        <c:lblOffset val="100"/>
        <c:baseTimeUnit val="years"/>
      </c:dateAx>
      <c:valAx>
        <c:axId val="704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49952"/>
        <c:axId val="811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49952"/>
        <c:axId val="81151872"/>
      </c:lineChart>
      <c:dateAx>
        <c:axId val="81149952"/>
        <c:scaling>
          <c:orientation val="minMax"/>
        </c:scaling>
        <c:delete val="1"/>
        <c:axPos val="b"/>
        <c:numFmt formatCode="ge" sourceLinked="1"/>
        <c:majorTickMark val="none"/>
        <c:minorTickMark val="none"/>
        <c:tickLblPos val="none"/>
        <c:crossAx val="81151872"/>
        <c:crosses val="autoZero"/>
        <c:auto val="1"/>
        <c:lblOffset val="100"/>
        <c:baseTimeUnit val="years"/>
      </c:dateAx>
      <c:valAx>
        <c:axId val="811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1687.31</c:v>
                </c:pt>
                <c:pt idx="1">
                  <c:v>2250.75</c:v>
                </c:pt>
                <c:pt idx="2">
                  <c:v>1568.76</c:v>
                </c:pt>
                <c:pt idx="3">
                  <c:v>1377.6</c:v>
                </c:pt>
                <c:pt idx="4">
                  <c:v>1298.77</c:v>
                </c:pt>
              </c:numCache>
            </c:numRef>
          </c:val>
        </c:ser>
        <c:dLbls>
          <c:showLegendKey val="0"/>
          <c:showVal val="0"/>
          <c:showCatName val="0"/>
          <c:showSerName val="0"/>
          <c:showPercent val="0"/>
          <c:showBubbleSize val="0"/>
        </c:dLbls>
        <c:gapWidth val="150"/>
        <c:axId val="81169792"/>
        <c:axId val="812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81169792"/>
        <c:axId val="81204736"/>
      </c:lineChart>
      <c:dateAx>
        <c:axId val="81169792"/>
        <c:scaling>
          <c:orientation val="minMax"/>
        </c:scaling>
        <c:delete val="1"/>
        <c:axPos val="b"/>
        <c:numFmt formatCode="ge" sourceLinked="1"/>
        <c:majorTickMark val="none"/>
        <c:minorTickMark val="none"/>
        <c:tickLblPos val="none"/>
        <c:crossAx val="81204736"/>
        <c:crosses val="autoZero"/>
        <c:auto val="1"/>
        <c:lblOffset val="100"/>
        <c:baseTimeUnit val="years"/>
      </c:dateAx>
      <c:valAx>
        <c:axId val="81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60.35</c:v>
                </c:pt>
                <c:pt idx="1">
                  <c:v>59.88</c:v>
                </c:pt>
                <c:pt idx="2">
                  <c:v>64.86</c:v>
                </c:pt>
                <c:pt idx="3">
                  <c:v>68.92</c:v>
                </c:pt>
                <c:pt idx="4">
                  <c:v>71.489999999999995</c:v>
                </c:pt>
              </c:numCache>
            </c:numRef>
          </c:val>
        </c:ser>
        <c:dLbls>
          <c:showLegendKey val="0"/>
          <c:showVal val="0"/>
          <c:showCatName val="0"/>
          <c:showSerName val="0"/>
          <c:showPercent val="0"/>
          <c:showBubbleSize val="0"/>
        </c:dLbls>
        <c:gapWidth val="150"/>
        <c:axId val="81226752"/>
        <c:axId val="812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81226752"/>
        <c:axId val="81233024"/>
      </c:lineChart>
      <c:dateAx>
        <c:axId val="81226752"/>
        <c:scaling>
          <c:orientation val="minMax"/>
        </c:scaling>
        <c:delete val="1"/>
        <c:axPos val="b"/>
        <c:numFmt formatCode="ge" sourceLinked="1"/>
        <c:majorTickMark val="none"/>
        <c:minorTickMark val="none"/>
        <c:tickLblPos val="none"/>
        <c:crossAx val="81233024"/>
        <c:crosses val="autoZero"/>
        <c:auto val="1"/>
        <c:lblOffset val="100"/>
        <c:baseTimeUnit val="years"/>
      </c:dateAx>
      <c:valAx>
        <c:axId val="812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221.85</c:v>
                </c:pt>
                <c:pt idx="1">
                  <c:v>219.84</c:v>
                </c:pt>
                <c:pt idx="2">
                  <c:v>211.9</c:v>
                </c:pt>
                <c:pt idx="3">
                  <c:v>209.26</c:v>
                </c:pt>
                <c:pt idx="4">
                  <c:v>208.17</c:v>
                </c:pt>
              </c:numCache>
            </c:numRef>
          </c:val>
        </c:ser>
        <c:dLbls>
          <c:showLegendKey val="0"/>
          <c:showVal val="0"/>
          <c:showCatName val="0"/>
          <c:showSerName val="0"/>
          <c:showPercent val="0"/>
          <c:showBubbleSize val="0"/>
        </c:dLbls>
        <c:gapWidth val="150"/>
        <c:axId val="81246080"/>
        <c:axId val="81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81246080"/>
        <c:axId val="81252352"/>
      </c:lineChart>
      <c:dateAx>
        <c:axId val="81246080"/>
        <c:scaling>
          <c:orientation val="minMax"/>
        </c:scaling>
        <c:delete val="1"/>
        <c:axPos val="b"/>
        <c:numFmt formatCode="ge" sourceLinked="1"/>
        <c:majorTickMark val="none"/>
        <c:minorTickMark val="none"/>
        <c:tickLblPos val="none"/>
        <c:crossAx val="81252352"/>
        <c:crosses val="autoZero"/>
        <c:auto val="1"/>
        <c:lblOffset val="100"/>
        <c:baseTimeUnit val="years"/>
      </c:dateAx>
      <c:valAx>
        <c:axId val="81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愛荘町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21209</v>
      </c>
      <c r="AM8" s="64"/>
      <c r="AN8" s="64"/>
      <c r="AO8" s="64"/>
      <c r="AP8" s="64"/>
      <c r="AQ8" s="64"/>
      <c r="AR8" s="64"/>
      <c r="AS8" s="64"/>
      <c r="AT8" s="63">
        <f>データ!S6</f>
        <v>37.97</v>
      </c>
      <c r="AU8" s="63"/>
      <c r="AV8" s="63"/>
      <c r="AW8" s="63"/>
      <c r="AX8" s="63"/>
      <c r="AY8" s="63"/>
      <c r="AZ8" s="63"/>
      <c r="BA8" s="63"/>
      <c r="BB8" s="63">
        <f>データ!T6</f>
        <v>558.57000000000005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99.14</v>
      </c>
      <c r="Q10" s="63"/>
      <c r="R10" s="63"/>
      <c r="S10" s="63"/>
      <c r="T10" s="63"/>
      <c r="U10" s="63"/>
      <c r="V10" s="63"/>
      <c r="W10" s="63">
        <f>データ!P6</f>
        <v>85.23</v>
      </c>
      <c r="X10" s="63"/>
      <c r="Y10" s="63"/>
      <c r="Z10" s="63"/>
      <c r="AA10" s="63"/>
      <c r="AB10" s="63"/>
      <c r="AC10" s="63"/>
      <c r="AD10" s="64">
        <f>データ!Q6</f>
        <v>2592</v>
      </c>
      <c r="AE10" s="64"/>
      <c r="AF10" s="64"/>
      <c r="AG10" s="64"/>
      <c r="AH10" s="64"/>
      <c r="AI10" s="64"/>
      <c r="AJ10" s="64"/>
      <c r="AK10" s="2"/>
      <c r="AL10" s="64">
        <f>データ!U6</f>
        <v>20967</v>
      </c>
      <c r="AM10" s="64"/>
      <c r="AN10" s="64"/>
      <c r="AO10" s="64"/>
      <c r="AP10" s="64"/>
      <c r="AQ10" s="64"/>
      <c r="AR10" s="64"/>
      <c r="AS10" s="64"/>
      <c r="AT10" s="63">
        <f>データ!V6</f>
        <v>9.0500000000000007</v>
      </c>
      <c r="AU10" s="63"/>
      <c r="AV10" s="63"/>
      <c r="AW10" s="63"/>
      <c r="AX10" s="63"/>
      <c r="AY10" s="63"/>
      <c r="AZ10" s="63"/>
      <c r="BA10" s="63"/>
      <c r="BB10" s="63">
        <f>データ!W6</f>
        <v>2316.8000000000002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6" t="s">
        <v>108</v>
      </c>
      <c r="BM16" s="85"/>
      <c r="BN16" s="85"/>
      <c r="BO16" s="85"/>
      <c r="BP16" s="85"/>
      <c r="BQ16" s="85"/>
      <c r="BR16" s="85"/>
      <c r="BS16" s="85"/>
      <c r="BT16" s="85"/>
      <c r="BU16" s="85"/>
      <c r="BV16" s="85"/>
      <c r="BW16" s="85"/>
      <c r="BX16" s="85"/>
      <c r="BY16" s="85"/>
      <c r="BZ16" s="8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6"/>
      <c r="BM17" s="85"/>
      <c r="BN17" s="85"/>
      <c r="BO17" s="85"/>
      <c r="BP17" s="85"/>
      <c r="BQ17" s="85"/>
      <c r="BR17" s="85"/>
      <c r="BS17" s="85"/>
      <c r="BT17" s="85"/>
      <c r="BU17" s="85"/>
      <c r="BV17" s="85"/>
      <c r="BW17" s="85"/>
      <c r="BX17" s="85"/>
      <c r="BY17" s="85"/>
      <c r="BZ17" s="8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6"/>
      <c r="BM18" s="85"/>
      <c r="BN18" s="85"/>
      <c r="BO18" s="85"/>
      <c r="BP18" s="85"/>
      <c r="BQ18" s="85"/>
      <c r="BR18" s="85"/>
      <c r="BS18" s="85"/>
      <c r="BT18" s="85"/>
      <c r="BU18" s="85"/>
      <c r="BV18" s="85"/>
      <c r="BW18" s="85"/>
      <c r="BX18" s="85"/>
      <c r="BY18" s="85"/>
      <c r="BZ18" s="8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6"/>
      <c r="BM19" s="85"/>
      <c r="BN19" s="85"/>
      <c r="BO19" s="85"/>
      <c r="BP19" s="85"/>
      <c r="BQ19" s="85"/>
      <c r="BR19" s="85"/>
      <c r="BS19" s="85"/>
      <c r="BT19" s="85"/>
      <c r="BU19" s="85"/>
      <c r="BV19" s="85"/>
      <c r="BW19" s="85"/>
      <c r="BX19" s="85"/>
      <c r="BY19" s="85"/>
      <c r="BZ19" s="8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6"/>
      <c r="BM20" s="85"/>
      <c r="BN20" s="85"/>
      <c r="BO20" s="85"/>
      <c r="BP20" s="85"/>
      <c r="BQ20" s="85"/>
      <c r="BR20" s="85"/>
      <c r="BS20" s="85"/>
      <c r="BT20" s="85"/>
      <c r="BU20" s="85"/>
      <c r="BV20" s="85"/>
      <c r="BW20" s="85"/>
      <c r="BX20" s="85"/>
      <c r="BY20" s="85"/>
      <c r="BZ20" s="8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6"/>
      <c r="BM21" s="85"/>
      <c r="BN21" s="85"/>
      <c r="BO21" s="85"/>
      <c r="BP21" s="85"/>
      <c r="BQ21" s="85"/>
      <c r="BR21" s="85"/>
      <c r="BS21" s="85"/>
      <c r="BT21" s="85"/>
      <c r="BU21" s="85"/>
      <c r="BV21" s="85"/>
      <c r="BW21" s="85"/>
      <c r="BX21" s="85"/>
      <c r="BY21" s="85"/>
      <c r="BZ21" s="8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6"/>
      <c r="BM22" s="85"/>
      <c r="BN22" s="85"/>
      <c r="BO22" s="85"/>
      <c r="BP22" s="85"/>
      <c r="BQ22" s="85"/>
      <c r="BR22" s="85"/>
      <c r="BS22" s="85"/>
      <c r="BT22" s="85"/>
      <c r="BU22" s="85"/>
      <c r="BV22" s="85"/>
      <c r="BW22" s="85"/>
      <c r="BX22" s="85"/>
      <c r="BY22" s="85"/>
      <c r="BZ22" s="8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6"/>
      <c r="BM23" s="85"/>
      <c r="BN23" s="85"/>
      <c r="BO23" s="85"/>
      <c r="BP23" s="85"/>
      <c r="BQ23" s="85"/>
      <c r="BR23" s="85"/>
      <c r="BS23" s="85"/>
      <c r="BT23" s="85"/>
      <c r="BU23" s="85"/>
      <c r="BV23" s="85"/>
      <c r="BW23" s="85"/>
      <c r="BX23" s="85"/>
      <c r="BY23" s="85"/>
      <c r="BZ23" s="8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6"/>
      <c r="BM24" s="85"/>
      <c r="BN24" s="85"/>
      <c r="BO24" s="85"/>
      <c r="BP24" s="85"/>
      <c r="BQ24" s="85"/>
      <c r="BR24" s="85"/>
      <c r="BS24" s="85"/>
      <c r="BT24" s="85"/>
      <c r="BU24" s="85"/>
      <c r="BV24" s="85"/>
      <c r="BW24" s="85"/>
      <c r="BX24" s="85"/>
      <c r="BY24" s="85"/>
      <c r="BZ24" s="8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6"/>
      <c r="BM25" s="85"/>
      <c r="BN25" s="85"/>
      <c r="BO25" s="85"/>
      <c r="BP25" s="85"/>
      <c r="BQ25" s="85"/>
      <c r="BR25" s="85"/>
      <c r="BS25" s="85"/>
      <c r="BT25" s="85"/>
      <c r="BU25" s="85"/>
      <c r="BV25" s="85"/>
      <c r="BW25" s="85"/>
      <c r="BX25" s="85"/>
      <c r="BY25" s="85"/>
      <c r="BZ25" s="8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6"/>
      <c r="BM26" s="85"/>
      <c r="BN26" s="85"/>
      <c r="BO26" s="85"/>
      <c r="BP26" s="85"/>
      <c r="BQ26" s="85"/>
      <c r="BR26" s="85"/>
      <c r="BS26" s="85"/>
      <c r="BT26" s="85"/>
      <c r="BU26" s="85"/>
      <c r="BV26" s="85"/>
      <c r="BW26" s="85"/>
      <c r="BX26" s="85"/>
      <c r="BY26" s="85"/>
      <c r="BZ26" s="8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6"/>
      <c r="BM27" s="85"/>
      <c r="BN27" s="85"/>
      <c r="BO27" s="85"/>
      <c r="BP27" s="85"/>
      <c r="BQ27" s="85"/>
      <c r="BR27" s="85"/>
      <c r="BS27" s="85"/>
      <c r="BT27" s="85"/>
      <c r="BU27" s="85"/>
      <c r="BV27" s="85"/>
      <c r="BW27" s="85"/>
      <c r="BX27" s="85"/>
      <c r="BY27" s="85"/>
      <c r="BZ27" s="8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6"/>
      <c r="BM28" s="85"/>
      <c r="BN28" s="85"/>
      <c r="BO28" s="85"/>
      <c r="BP28" s="85"/>
      <c r="BQ28" s="85"/>
      <c r="BR28" s="85"/>
      <c r="BS28" s="85"/>
      <c r="BT28" s="85"/>
      <c r="BU28" s="85"/>
      <c r="BV28" s="85"/>
      <c r="BW28" s="85"/>
      <c r="BX28" s="85"/>
      <c r="BY28" s="85"/>
      <c r="BZ28" s="8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6"/>
      <c r="BM29" s="85"/>
      <c r="BN29" s="85"/>
      <c r="BO29" s="85"/>
      <c r="BP29" s="85"/>
      <c r="BQ29" s="85"/>
      <c r="BR29" s="85"/>
      <c r="BS29" s="85"/>
      <c r="BT29" s="85"/>
      <c r="BU29" s="85"/>
      <c r="BV29" s="85"/>
      <c r="BW29" s="85"/>
      <c r="BX29" s="85"/>
      <c r="BY29" s="85"/>
      <c r="BZ29" s="8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6"/>
      <c r="BM30" s="85"/>
      <c r="BN30" s="85"/>
      <c r="BO30" s="85"/>
      <c r="BP30" s="85"/>
      <c r="BQ30" s="85"/>
      <c r="BR30" s="85"/>
      <c r="BS30" s="85"/>
      <c r="BT30" s="85"/>
      <c r="BU30" s="85"/>
      <c r="BV30" s="85"/>
      <c r="BW30" s="85"/>
      <c r="BX30" s="85"/>
      <c r="BY30" s="85"/>
      <c r="BZ30" s="8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6"/>
      <c r="BM31" s="85"/>
      <c r="BN31" s="85"/>
      <c r="BO31" s="85"/>
      <c r="BP31" s="85"/>
      <c r="BQ31" s="85"/>
      <c r="BR31" s="85"/>
      <c r="BS31" s="85"/>
      <c r="BT31" s="85"/>
      <c r="BU31" s="85"/>
      <c r="BV31" s="85"/>
      <c r="BW31" s="85"/>
      <c r="BX31" s="85"/>
      <c r="BY31" s="85"/>
      <c r="BZ31" s="8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6"/>
      <c r="BM32" s="85"/>
      <c r="BN32" s="85"/>
      <c r="BO32" s="85"/>
      <c r="BP32" s="85"/>
      <c r="BQ32" s="85"/>
      <c r="BR32" s="85"/>
      <c r="BS32" s="85"/>
      <c r="BT32" s="85"/>
      <c r="BU32" s="85"/>
      <c r="BV32" s="85"/>
      <c r="BW32" s="85"/>
      <c r="BX32" s="85"/>
      <c r="BY32" s="85"/>
      <c r="BZ32" s="8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6"/>
      <c r="BM33" s="85"/>
      <c r="BN33" s="85"/>
      <c r="BO33" s="85"/>
      <c r="BP33" s="85"/>
      <c r="BQ33" s="85"/>
      <c r="BR33" s="85"/>
      <c r="BS33" s="85"/>
      <c r="BT33" s="85"/>
      <c r="BU33" s="85"/>
      <c r="BV33" s="85"/>
      <c r="BW33" s="85"/>
      <c r="BX33" s="85"/>
      <c r="BY33" s="85"/>
      <c r="BZ33" s="84"/>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6"/>
      <c r="BM34" s="85"/>
      <c r="BN34" s="85"/>
      <c r="BO34" s="85"/>
      <c r="BP34" s="85"/>
      <c r="BQ34" s="85"/>
      <c r="BR34" s="85"/>
      <c r="BS34" s="85"/>
      <c r="BT34" s="85"/>
      <c r="BU34" s="85"/>
      <c r="BV34" s="85"/>
      <c r="BW34" s="85"/>
      <c r="BX34" s="85"/>
      <c r="BY34" s="85"/>
      <c r="BZ34" s="84"/>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6"/>
      <c r="BM35" s="85"/>
      <c r="BN35" s="85"/>
      <c r="BO35" s="85"/>
      <c r="BP35" s="85"/>
      <c r="BQ35" s="85"/>
      <c r="BR35" s="85"/>
      <c r="BS35" s="85"/>
      <c r="BT35" s="85"/>
      <c r="BU35" s="85"/>
      <c r="BV35" s="85"/>
      <c r="BW35" s="85"/>
      <c r="BX35" s="85"/>
      <c r="BY35" s="85"/>
      <c r="BZ35" s="8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6"/>
      <c r="BM36" s="85"/>
      <c r="BN36" s="85"/>
      <c r="BO36" s="85"/>
      <c r="BP36" s="85"/>
      <c r="BQ36" s="85"/>
      <c r="BR36" s="85"/>
      <c r="BS36" s="85"/>
      <c r="BT36" s="85"/>
      <c r="BU36" s="85"/>
      <c r="BV36" s="85"/>
      <c r="BW36" s="85"/>
      <c r="BX36" s="85"/>
      <c r="BY36" s="85"/>
      <c r="BZ36" s="8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6"/>
      <c r="BM37" s="85"/>
      <c r="BN37" s="85"/>
      <c r="BO37" s="85"/>
      <c r="BP37" s="85"/>
      <c r="BQ37" s="85"/>
      <c r="BR37" s="85"/>
      <c r="BS37" s="85"/>
      <c r="BT37" s="85"/>
      <c r="BU37" s="85"/>
      <c r="BV37" s="85"/>
      <c r="BW37" s="85"/>
      <c r="BX37" s="85"/>
      <c r="BY37" s="85"/>
      <c r="BZ37" s="8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6"/>
      <c r="BM38" s="85"/>
      <c r="BN38" s="85"/>
      <c r="BO38" s="85"/>
      <c r="BP38" s="85"/>
      <c r="BQ38" s="85"/>
      <c r="BR38" s="85"/>
      <c r="BS38" s="85"/>
      <c r="BT38" s="85"/>
      <c r="BU38" s="85"/>
      <c r="BV38" s="85"/>
      <c r="BW38" s="85"/>
      <c r="BX38" s="85"/>
      <c r="BY38" s="85"/>
      <c r="BZ38" s="8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6"/>
      <c r="BM39" s="85"/>
      <c r="BN39" s="85"/>
      <c r="BO39" s="85"/>
      <c r="BP39" s="85"/>
      <c r="BQ39" s="85"/>
      <c r="BR39" s="85"/>
      <c r="BS39" s="85"/>
      <c r="BT39" s="85"/>
      <c r="BU39" s="85"/>
      <c r="BV39" s="85"/>
      <c r="BW39" s="85"/>
      <c r="BX39" s="85"/>
      <c r="BY39" s="85"/>
      <c r="BZ39" s="8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6"/>
      <c r="BM40" s="85"/>
      <c r="BN40" s="85"/>
      <c r="BO40" s="85"/>
      <c r="BP40" s="85"/>
      <c r="BQ40" s="85"/>
      <c r="BR40" s="85"/>
      <c r="BS40" s="85"/>
      <c r="BT40" s="85"/>
      <c r="BU40" s="85"/>
      <c r="BV40" s="85"/>
      <c r="BW40" s="85"/>
      <c r="BX40" s="85"/>
      <c r="BY40" s="85"/>
      <c r="BZ40" s="8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6"/>
      <c r="BM41" s="85"/>
      <c r="BN41" s="85"/>
      <c r="BO41" s="85"/>
      <c r="BP41" s="85"/>
      <c r="BQ41" s="85"/>
      <c r="BR41" s="85"/>
      <c r="BS41" s="85"/>
      <c r="BT41" s="85"/>
      <c r="BU41" s="85"/>
      <c r="BV41" s="85"/>
      <c r="BW41" s="85"/>
      <c r="BX41" s="85"/>
      <c r="BY41" s="85"/>
      <c r="BZ41" s="8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6"/>
      <c r="BM42" s="85"/>
      <c r="BN42" s="85"/>
      <c r="BO42" s="85"/>
      <c r="BP42" s="85"/>
      <c r="BQ42" s="85"/>
      <c r="BR42" s="85"/>
      <c r="BS42" s="85"/>
      <c r="BT42" s="85"/>
      <c r="BU42" s="85"/>
      <c r="BV42" s="85"/>
      <c r="BW42" s="85"/>
      <c r="BX42" s="85"/>
      <c r="BY42" s="85"/>
      <c r="BZ42" s="8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6"/>
      <c r="BM43" s="85"/>
      <c r="BN43" s="85"/>
      <c r="BO43" s="85"/>
      <c r="BP43" s="85"/>
      <c r="BQ43" s="85"/>
      <c r="BR43" s="85"/>
      <c r="BS43" s="85"/>
      <c r="BT43" s="85"/>
      <c r="BU43" s="85"/>
      <c r="BV43" s="85"/>
      <c r="BW43" s="85"/>
      <c r="BX43" s="85"/>
      <c r="BY43" s="85"/>
      <c r="BZ43" s="8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3"/>
      <c r="BM44" s="82"/>
      <c r="BN44" s="82"/>
      <c r="BO44" s="82"/>
      <c r="BP44" s="82"/>
      <c r="BQ44" s="82"/>
      <c r="BR44" s="82"/>
      <c r="BS44" s="82"/>
      <c r="BT44" s="82"/>
      <c r="BU44" s="82"/>
      <c r="BV44" s="82"/>
      <c r="BW44" s="82"/>
      <c r="BX44" s="82"/>
      <c r="BY44" s="82"/>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254258</v>
      </c>
      <c r="D6" s="31">
        <f t="shared" si="3"/>
        <v>47</v>
      </c>
      <c r="E6" s="31">
        <f t="shared" si="3"/>
        <v>17</v>
      </c>
      <c r="F6" s="31">
        <f t="shared" si="3"/>
        <v>4</v>
      </c>
      <c r="G6" s="31">
        <f t="shared" si="3"/>
        <v>0</v>
      </c>
      <c r="H6" s="31" t="str">
        <f t="shared" si="3"/>
        <v>滋賀県　愛荘町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99.14</v>
      </c>
      <c r="P6" s="32">
        <f t="shared" si="3"/>
        <v>85.23</v>
      </c>
      <c r="Q6" s="32">
        <f t="shared" si="3"/>
        <v>2592</v>
      </c>
      <c r="R6" s="32">
        <f t="shared" si="3"/>
        <v>21209</v>
      </c>
      <c r="S6" s="32">
        <f t="shared" si="3"/>
        <v>37.97</v>
      </c>
      <c r="T6" s="32">
        <f t="shared" si="3"/>
        <v>558.57000000000005</v>
      </c>
      <c r="U6" s="32">
        <f t="shared" si="3"/>
        <v>20967</v>
      </c>
      <c r="V6" s="32">
        <f t="shared" si="3"/>
        <v>9.0500000000000007</v>
      </c>
      <c r="W6" s="32">
        <f t="shared" si="3"/>
        <v>2316.8000000000002</v>
      </c>
      <c r="X6" s="33">
        <f>IF(X7="",NA(),X7)</f>
        <v>59.59</v>
      </c>
      <c r="Y6" s="33">
        <f t="shared" ref="Y6:AG6" si="4">IF(Y7="",NA(),Y7)</f>
        <v>62.29</v>
      </c>
      <c r="Z6" s="33">
        <f t="shared" si="4"/>
        <v>65.12</v>
      </c>
      <c r="AA6" s="33">
        <f t="shared" si="4"/>
        <v>66.95</v>
      </c>
      <c r="AB6" s="33">
        <f t="shared" si="4"/>
        <v>66.3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1687.31</v>
      </c>
      <c r="BF6" s="33">
        <f t="shared" ref="BF6:BN6" si="7">IF(BF7="",NA(),BF7)</f>
        <v>2250.75</v>
      </c>
      <c r="BG6" s="33">
        <f t="shared" si="7"/>
        <v>1568.76</v>
      </c>
      <c r="BH6" s="33">
        <f t="shared" si="7"/>
        <v>1377.6</v>
      </c>
      <c r="BI6" s="33">
        <f t="shared" si="7"/>
        <v>1298.77</v>
      </c>
      <c r="BJ6" s="33">
        <f t="shared" si="7"/>
        <v>1868.17</v>
      </c>
      <c r="BK6" s="33">
        <f t="shared" si="7"/>
        <v>1835.56</v>
      </c>
      <c r="BL6" s="33">
        <f t="shared" si="7"/>
        <v>1622.51</v>
      </c>
      <c r="BM6" s="33">
        <f t="shared" si="7"/>
        <v>1569.13</v>
      </c>
      <c r="BN6" s="33">
        <f t="shared" si="7"/>
        <v>1436</v>
      </c>
      <c r="BO6" s="32" t="str">
        <f>IF(BO7="","",IF(BO7="-","【-】","【"&amp;SUBSTITUTE(TEXT(BO7,"#,##0.00"),"-","△")&amp;"】"))</f>
        <v>【1,479.31】</v>
      </c>
      <c r="BP6" s="33">
        <f>IF(BP7="",NA(),BP7)</f>
        <v>60.35</v>
      </c>
      <c r="BQ6" s="33">
        <f t="shared" ref="BQ6:BY6" si="8">IF(BQ7="",NA(),BQ7)</f>
        <v>59.88</v>
      </c>
      <c r="BR6" s="33">
        <f t="shared" si="8"/>
        <v>64.86</v>
      </c>
      <c r="BS6" s="33">
        <f t="shared" si="8"/>
        <v>68.92</v>
      </c>
      <c r="BT6" s="33">
        <f t="shared" si="8"/>
        <v>71.489999999999995</v>
      </c>
      <c r="BU6" s="33">
        <f t="shared" si="8"/>
        <v>55.15</v>
      </c>
      <c r="BV6" s="33">
        <f t="shared" si="8"/>
        <v>52.89</v>
      </c>
      <c r="BW6" s="33">
        <f t="shared" si="8"/>
        <v>62.83</v>
      </c>
      <c r="BX6" s="33">
        <f t="shared" si="8"/>
        <v>64.63</v>
      </c>
      <c r="BY6" s="33">
        <f t="shared" si="8"/>
        <v>66.56</v>
      </c>
      <c r="BZ6" s="32" t="str">
        <f>IF(BZ7="","",IF(BZ7="-","【-】","【"&amp;SUBSTITUTE(TEXT(BZ7,"#,##0.00"),"-","△")&amp;"】"))</f>
        <v>【63.50】</v>
      </c>
      <c r="CA6" s="33">
        <f>IF(CA7="",NA(),CA7)</f>
        <v>221.85</v>
      </c>
      <c r="CB6" s="33">
        <f t="shared" ref="CB6:CJ6" si="9">IF(CB7="",NA(),CB7)</f>
        <v>219.84</v>
      </c>
      <c r="CC6" s="33">
        <f t="shared" si="9"/>
        <v>211.9</v>
      </c>
      <c r="CD6" s="33">
        <f t="shared" si="9"/>
        <v>209.26</v>
      </c>
      <c r="CE6" s="33">
        <f t="shared" si="9"/>
        <v>208.17</v>
      </c>
      <c r="CF6" s="33">
        <f t="shared" si="9"/>
        <v>283.05</v>
      </c>
      <c r="CG6" s="33">
        <f t="shared" si="9"/>
        <v>300.52</v>
      </c>
      <c r="CH6" s="33">
        <f t="shared" si="9"/>
        <v>250.43</v>
      </c>
      <c r="CI6" s="33">
        <f t="shared" si="9"/>
        <v>245.75</v>
      </c>
      <c r="CJ6" s="33">
        <f t="shared" si="9"/>
        <v>244.29</v>
      </c>
      <c r="CK6" s="32" t="str">
        <f>IF(CK7="","",IF(CK7="-","【-】","【"&amp;SUBSTITUTE(TEXT(CK7,"#,##0.00"),"-","△")&amp;"】"))</f>
        <v>【253.12】</v>
      </c>
      <c r="CL6" s="33">
        <f>IF(CL7="",NA(),CL7)</f>
        <v>70.099999999999994</v>
      </c>
      <c r="CM6" s="33">
        <f t="shared" ref="CM6:CU6" si="10">IF(CM7="",NA(),CM7)</f>
        <v>72.5</v>
      </c>
      <c r="CN6" s="33">
        <f t="shared" si="10"/>
        <v>73.099999999999994</v>
      </c>
      <c r="CO6" s="33">
        <f t="shared" si="10"/>
        <v>73.599999999999994</v>
      </c>
      <c r="CP6" s="33">
        <f t="shared" si="10"/>
        <v>76.83</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84.27</v>
      </c>
      <c r="CX6" s="33">
        <f t="shared" ref="CX6:DF6" si="11">IF(CX7="",NA(),CX7)</f>
        <v>85.81</v>
      </c>
      <c r="CY6" s="33">
        <f t="shared" si="11"/>
        <v>87.2</v>
      </c>
      <c r="CZ6" s="33">
        <f t="shared" si="11"/>
        <v>88.29</v>
      </c>
      <c r="DA6" s="33">
        <f t="shared" si="11"/>
        <v>89.04</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254258</v>
      </c>
      <c r="D7" s="35">
        <v>47</v>
      </c>
      <c r="E7" s="35">
        <v>17</v>
      </c>
      <c r="F7" s="35">
        <v>4</v>
      </c>
      <c r="G7" s="35">
        <v>0</v>
      </c>
      <c r="H7" s="35" t="s">
        <v>96</v>
      </c>
      <c r="I7" s="35" t="s">
        <v>97</v>
      </c>
      <c r="J7" s="35" t="s">
        <v>98</v>
      </c>
      <c r="K7" s="35" t="s">
        <v>99</v>
      </c>
      <c r="L7" s="35" t="s">
        <v>100</v>
      </c>
      <c r="M7" s="36" t="s">
        <v>101</v>
      </c>
      <c r="N7" s="36" t="s">
        <v>102</v>
      </c>
      <c r="O7" s="36">
        <v>99.14</v>
      </c>
      <c r="P7" s="36">
        <v>85.23</v>
      </c>
      <c r="Q7" s="36">
        <v>2592</v>
      </c>
      <c r="R7" s="36">
        <v>21209</v>
      </c>
      <c r="S7" s="36">
        <v>37.97</v>
      </c>
      <c r="T7" s="36">
        <v>558.57000000000005</v>
      </c>
      <c r="U7" s="36">
        <v>20967</v>
      </c>
      <c r="V7" s="36">
        <v>9.0500000000000007</v>
      </c>
      <c r="W7" s="36">
        <v>2316.8000000000002</v>
      </c>
      <c r="X7" s="36">
        <v>59.59</v>
      </c>
      <c r="Y7" s="36">
        <v>62.29</v>
      </c>
      <c r="Z7" s="36">
        <v>65.12</v>
      </c>
      <c r="AA7" s="36">
        <v>66.95</v>
      </c>
      <c r="AB7" s="36">
        <v>66.3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1687.31</v>
      </c>
      <c r="BF7" s="36">
        <v>2250.75</v>
      </c>
      <c r="BG7" s="36">
        <v>1568.76</v>
      </c>
      <c r="BH7" s="36">
        <v>1377.6</v>
      </c>
      <c r="BI7" s="36">
        <v>1298.77</v>
      </c>
      <c r="BJ7" s="36">
        <v>1868.17</v>
      </c>
      <c r="BK7" s="36">
        <v>1835.56</v>
      </c>
      <c r="BL7" s="36">
        <v>1622.51</v>
      </c>
      <c r="BM7" s="36">
        <v>1569.13</v>
      </c>
      <c r="BN7" s="36">
        <v>1436</v>
      </c>
      <c r="BO7" s="36">
        <v>1479.31</v>
      </c>
      <c r="BP7" s="36">
        <v>60.35</v>
      </c>
      <c r="BQ7" s="36">
        <v>59.88</v>
      </c>
      <c r="BR7" s="36">
        <v>64.86</v>
      </c>
      <c r="BS7" s="36">
        <v>68.92</v>
      </c>
      <c r="BT7" s="36">
        <v>71.489999999999995</v>
      </c>
      <c r="BU7" s="36">
        <v>55.15</v>
      </c>
      <c r="BV7" s="36">
        <v>52.89</v>
      </c>
      <c r="BW7" s="36">
        <v>62.83</v>
      </c>
      <c r="BX7" s="36">
        <v>64.63</v>
      </c>
      <c r="BY7" s="36">
        <v>66.56</v>
      </c>
      <c r="BZ7" s="36">
        <v>63.5</v>
      </c>
      <c r="CA7" s="36">
        <v>221.85</v>
      </c>
      <c r="CB7" s="36">
        <v>219.84</v>
      </c>
      <c r="CC7" s="36">
        <v>211.9</v>
      </c>
      <c r="CD7" s="36">
        <v>209.26</v>
      </c>
      <c r="CE7" s="36">
        <v>208.17</v>
      </c>
      <c r="CF7" s="36">
        <v>283.05</v>
      </c>
      <c r="CG7" s="36">
        <v>300.52</v>
      </c>
      <c r="CH7" s="36">
        <v>250.43</v>
      </c>
      <c r="CI7" s="36">
        <v>245.75</v>
      </c>
      <c r="CJ7" s="36">
        <v>244.29</v>
      </c>
      <c r="CK7" s="36">
        <v>253.12</v>
      </c>
      <c r="CL7" s="36">
        <v>70.099999999999994</v>
      </c>
      <c r="CM7" s="36">
        <v>72.5</v>
      </c>
      <c r="CN7" s="36">
        <v>73.099999999999994</v>
      </c>
      <c r="CO7" s="36">
        <v>73.599999999999994</v>
      </c>
      <c r="CP7" s="36">
        <v>76.83</v>
      </c>
      <c r="CQ7" s="36">
        <v>36.18</v>
      </c>
      <c r="CR7" s="36">
        <v>36.799999999999997</v>
      </c>
      <c r="CS7" s="36">
        <v>42.31</v>
      </c>
      <c r="CT7" s="36">
        <v>43.65</v>
      </c>
      <c r="CU7" s="36">
        <v>43.58</v>
      </c>
      <c r="CV7" s="36">
        <v>41.06</v>
      </c>
      <c r="CW7" s="36">
        <v>84.27</v>
      </c>
      <c r="CX7" s="36">
        <v>85.81</v>
      </c>
      <c r="CY7" s="36">
        <v>87.2</v>
      </c>
      <c r="CZ7" s="36">
        <v>88.29</v>
      </c>
      <c r="DA7" s="36">
        <v>89.04</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2016-02-03T09:04:51Z</dcterms:created>
  <dcterms:modified xsi:type="dcterms:W3CDTF">2016-02-18T02:15:09Z</dcterms:modified>
  <cp:category/>
</cp:coreProperties>
</file>