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<sst xmlns="http://schemas.openxmlformats.org/spreadsheetml/2006/main" count="221" uniqueCount="111">
  <si>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</si>
  <si>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</si>
  <si>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</si>
  <si>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</si>
  <si>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</si>
  <si>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</si>
  <si>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</si>
  <si>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</si>
  <si>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</si>
  <si>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</si>
  <si>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</si>
  <si>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</si>
  <si>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</si>
  <si>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</si>
  <si>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</si>
  <si>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</si>
  <si>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</si>
  <si>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</si>
  <si>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</si>
  <si>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</si>
  <si>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</si>
  <si>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</si>
  <si>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</si>
  <si>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</si>
  <si>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</si>
  <si>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</si>
  <si>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</si>
  <si>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</si>
  <si>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</si>
  <si>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</si>
  <si>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</si>
  <si>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</si>
  <si>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</si>
  <si>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</si>
  <si>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</si>
  <si>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</si>
  <si>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</si>
  <si>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</si>
  <si>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</si>
  <si>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</si>
  <si>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</si>
  <si>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</si>
  <si>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</si>
  <si>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</si>
  <si>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</si>
  <si>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</si>
  <si>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</si>
  <si>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</si>
  <si>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</si>
  <si>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</si>
  <si>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</si>
  <si>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</si>
  <si>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</si>
  <si>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</si>
  <si>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</si>
  <si>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</si>
  <si>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</si>
  <si>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</si>
  <si>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</si>
  <si>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</si>
  <si>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</si>
  <si>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</si>
  <si>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</si>
  <si>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</si>
  <si>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</si>
  <si>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</si>
  <si>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</si>
  <si>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</si>
  <si>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</si>
  <si>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</si>
  <si>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</si>
  <si>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</si>
  <si>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</si>
  <si>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</si>
  <si>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</si>
  <si>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</si>
  <si>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</si>
  <si>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</si>
  <si>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</si>
  <si>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</si>
  <si>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</si>
  <si>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</si>
  <si>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</si>
  <si>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</si>
  <si>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</si>
  <si>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</si>
  <si>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</si>
  <si>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</si>
  <si>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</si>
  <si>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</si>
  <si>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</si>
  <si>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</si>
  <si>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</si>
  <si>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</si>
  <si>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</si>
  <si>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</si>
  <si>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日野町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</si>
  <si>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</si>
  <si>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</si>
  <si>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</si>
  <si>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</si>
  <si>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</si>
  <si>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</si>
  <si>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</si>
  <si>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</si>
  <si>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</si>
  <si>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</si>
  <si>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</si>
  <si>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管渠の改修においては全てが塩ビ管であることから行っていない。しかし、処理施設、マンホールポンプの機器等やマンホールの調査・点検、改修は計画的に行っている。</t>
    <rPh sb="0" eb="1">
      <t>カン</t>
    </rPh>
    <rPh sb="1" eb="2">
      <t>キョ</t>
    </rPh>
    <rPh sb="3" eb="5">
      <t>カイシュウ</t>
    </rPh>
    <rPh sb="10" eb="11">
      <t>スベ</t>
    </rPh>
    <rPh sb="13" eb="14">
      <t>エン</t>
    </rPh>
    <rPh sb="15" eb="16">
      <t>カン</t>
    </rPh>
    <rPh sb="23" eb="24">
      <t>オコナ</t>
    </rPh>
    <rPh sb="34" eb="36">
      <t>ショリ</t>
    </rPh>
    <rPh sb="36" eb="38">
      <t>シセツ</t>
    </rPh>
    <rPh sb="48" eb="50">
      <t>キキ</t>
    </rPh>
    <rPh sb="50" eb="51">
      <t>トウ</t>
    </rPh>
    <rPh sb="58" eb="60">
      <t>チョウサ</t>
    </rPh>
    <rPh sb="61" eb="63">
      <t>テンケン</t>
    </rPh>
    <rPh sb="64" eb="66">
      <t>カイシュウ</t>
    </rPh>
    <rPh sb="67" eb="70">
      <t>ケイカクテキ</t>
    </rPh>
    <rPh sb="71" eb="72">
      <t>オコナ</t>
    </rPh>
    <phoneticPr fontId="4"/>
  </si>
  <si>
    <t xml:space="preserve">事業費の内、企業債の返済の割合が大きいなか、収益的収支比率の値が100％を下回っている。今後も施設等の維持修繕を行う中、比率を上げていくには使用料の見直しが必然となってくる。
</t>
    <rPh sb="0" eb="3">
      <t>ジギョウヒ</t>
    </rPh>
    <rPh sb="4" eb="5">
      <t>ウチ</t>
    </rPh>
    <rPh sb="6" eb="8">
      <t>キギョウ</t>
    </rPh>
    <rPh sb="8" eb="9">
      <t>サイ</t>
    </rPh>
    <rPh sb="10" eb="12">
      <t>ヘンサイ</t>
    </rPh>
    <rPh sb="13" eb="15">
      <t>ワリアイ</t>
    </rPh>
    <rPh sb="16" eb="17">
      <t>オオ</t>
    </rPh>
    <rPh sb="22" eb="24">
      <t>シュウエキ</t>
    </rPh>
    <rPh sb="24" eb="25">
      <t>テキ</t>
    </rPh>
    <rPh sb="25" eb="27">
      <t>シュウシ</t>
    </rPh>
    <rPh sb="27" eb="29">
      <t>ヒリツ</t>
    </rPh>
    <rPh sb="30" eb="31">
      <t>アタイ</t>
    </rPh>
    <rPh sb="37" eb="39">
      <t>シタマワ</t>
    </rPh>
    <rPh sb="44" eb="46">
      <t>コンゴ</t>
    </rPh>
    <rPh sb="47" eb="49">
      <t>シセツ</t>
    </rPh>
    <rPh sb="49" eb="50">
      <t>トウ</t>
    </rPh>
    <rPh sb="51" eb="53">
      <t>イジ</t>
    </rPh>
    <rPh sb="53" eb="55">
      <t>シュウゼン</t>
    </rPh>
    <rPh sb="56" eb="57">
      <t>オコナ</t>
    </rPh>
    <rPh sb="58" eb="59">
      <t>ナカ</t>
    </rPh>
    <rPh sb="60" eb="62">
      <t>ヒリツ</t>
    </rPh>
    <rPh sb="63" eb="64">
      <t>ア</t>
    </rPh>
    <rPh sb="70" eb="73">
      <t>シヨウリョウ</t>
    </rPh>
    <rPh sb="74" eb="76">
      <t>ミナオ</t>
    </rPh>
    <rPh sb="78" eb="80">
      <t>ヒツゼン</t>
    </rPh>
    <phoneticPr fontId="4"/>
  </si>
  <si>
    <t>汚水処理原価は全国平均から見ても大きく下回っている。経費回収率は全国平均と殆ど同じ値であるが100％を大きく下回っている。水洗化率においては95％以上である。しかし、収益的収支比率は100%を大きく下回っていることから、収入の大きな要素である使用料の見直しが必要となってくる。</t>
    <rPh sb="0" eb="2">
      <t>オスイ</t>
    </rPh>
    <rPh sb="2" eb="4">
      <t>ショリ</t>
    </rPh>
    <rPh sb="4" eb="6">
      <t>ゲンカ</t>
    </rPh>
    <rPh sb="7" eb="9">
      <t>ゼンコク</t>
    </rPh>
    <rPh sb="9" eb="11">
      <t>ヘイキン</t>
    </rPh>
    <rPh sb="13" eb="14">
      <t>ミ</t>
    </rPh>
    <rPh sb="16" eb="17">
      <t>オオ</t>
    </rPh>
    <rPh sb="19" eb="21">
      <t>シタマワ</t>
    </rPh>
    <rPh sb="26" eb="28">
      <t>ケイヒ</t>
    </rPh>
    <rPh sb="28" eb="30">
      <t>カイシュウ</t>
    </rPh>
    <rPh sb="30" eb="31">
      <t>リツ</t>
    </rPh>
    <rPh sb="32" eb="34">
      <t>ゼンコク</t>
    </rPh>
    <rPh sb="34" eb="36">
      <t>ヘイキン</t>
    </rPh>
    <rPh sb="37" eb="38">
      <t>ホトン</t>
    </rPh>
    <rPh sb="39" eb="40">
      <t>オナ</t>
    </rPh>
    <rPh sb="41" eb="42">
      <t>アタイ</t>
    </rPh>
    <rPh sb="51" eb="52">
      <t>オオ</t>
    </rPh>
    <rPh sb="54" eb="56">
      <t>シタマワ</t>
    </rPh>
    <rPh sb="61" eb="64">
      <t>スイセンカ</t>
    </rPh>
    <rPh sb="64" eb="65">
      <t>リツ</t>
    </rPh>
    <rPh sb="73" eb="75">
      <t>イジョウ</t>
    </rPh>
    <rPh sb="83" eb="86">
      <t>シュウエキテキ</t>
    </rPh>
    <rPh sb="86" eb="88">
      <t>シュウシ</t>
    </rPh>
    <rPh sb="88" eb="90">
      <t>ヒリツ</t>
    </rPh>
    <rPh sb="96" eb="97">
      <t>オオ</t>
    </rPh>
    <rPh sb="99" eb="101">
      <t>シタマワ</t>
    </rPh>
    <rPh sb="110" eb="112">
      <t>シュウニュウ</t>
    </rPh>
    <rPh sb="113" eb="114">
      <t>オオ</t>
    </rPh>
    <rPh sb="116" eb="118">
      <t>ヨウソ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</si>
</sst>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95136"/>
        <c:axId val="86409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95136"/>
        <c:axId val="86409600"/>
      </c:lineChart>
      <c:dateAx>
        <c:axId val="8639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409600"/>
        <c:crosses val="autoZero"/>
        <c:auto val="1"/>
        <c:lblOffset val="100"/>
        <c:baseTimeUnit val="years"/>
      </c:dateAx>
      <c:valAx>
        <c:axId val="86409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9513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82.33</c:v>
                </c:pt>
                <c:pt idx="1">
                  <c:v>82.33</c:v>
                </c:pt>
                <c:pt idx="2">
                  <c:v>82.33</c:v>
                </c:pt>
                <c:pt idx="3">
                  <c:v>82.33</c:v>
                </c:pt>
                <c:pt idx="4">
                  <c:v>82.33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9984"/>
        <c:axId val="893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69984"/>
        <c:axId val="89388544"/>
      </c:lineChart>
      <c:dateAx>
        <c:axId val="89369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88544"/>
        <c:crosses val="autoZero"/>
        <c:auto val="1"/>
        <c:lblOffset val="100"/>
        <c:baseTimeUnit val="years"/>
      </c:dateAx>
      <c:valAx>
        <c:axId val="893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69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96.7</c:v>
                </c:pt>
                <c:pt idx="1">
                  <c:v>97.2</c:v>
                </c:pt>
                <c:pt idx="2">
                  <c:v>97.17</c:v>
                </c:pt>
                <c:pt idx="3">
                  <c:v>97.88</c:v>
                </c:pt>
                <c:pt idx="4">
                  <c:v>98.19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57600"/>
        <c:axId val="90464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7600"/>
        <c:axId val="90464640"/>
      </c:lineChart>
      <c:dateAx>
        <c:axId val="9045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464640"/>
        <c:crosses val="autoZero"/>
        <c:auto val="1"/>
        <c:lblOffset val="100"/>
        <c:baseTimeUnit val="years"/>
      </c:dateAx>
      <c:valAx>
        <c:axId val="90464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45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55.52</c:v>
                </c:pt>
                <c:pt idx="1">
                  <c:v>45.33</c:v>
                </c:pt>
                <c:pt idx="2">
                  <c:v>47.89</c:v>
                </c:pt>
                <c:pt idx="3">
                  <c:v>40.93</c:v>
                </c:pt>
                <c:pt idx="4">
                  <c:v>54.03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07456"/>
        <c:axId val="87121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07456"/>
        <c:axId val="87121920"/>
      </c:lineChart>
      <c:dateAx>
        <c:axId val="8710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21920"/>
        <c:crosses val="autoZero"/>
        <c:auto val="1"/>
        <c:lblOffset val="100"/>
        <c:baseTimeUnit val="years"/>
      </c:dateAx>
      <c:valAx>
        <c:axId val="87121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0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139840"/>
        <c:axId val="8714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9840"/>
        <c:axId val="87141760"/>
      </c:lineChart>
      <c:dateAx>
        <c:axId val="8713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141760"/>
        <c:crosses val="autoZero"/>
        <c:auto val="1"/>
        <c:lblOffset val="100"/>
        <c:baseTimeUnit val="years"/>
      </c:dateAx>
      <c:valAx>
        <c:axId val="8714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13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499328"/>
        <c:axId val="885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99328"/>
        <c:axId val="88501248"/>
      </c:lineChart>
      <c:dateAx>
        <c:axId val="88499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501248"/>
        <c:crosses val="autoZero"/>
        <c:auto val="1"/>
        <c:lblOffset val="100"/>
        <c:baseTimeUnit val="years"/>
      </c:dateAx>
      <c:valAx>
        <c:axId val="885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499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68352"/>
        <c:axId val="8887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68352"/>
        <c:axId val="88870272"/>
      </c:lineChart>
      <c:dateAx>
        <c:axId val="8886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870272"/>
        <c:crosses val="autoZero"/>
        <c:auto val="1"/>
        <c:lblOffset val="100"/>
        <c:baseTimeUnit val="years"/>
      </c:dateAx>
      <c:valAx>
        <c:axId val="8887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86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08544"/>
        <c:axId val="88910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08544"/>
        <c:axId val="88910464"/>
      </c:lineChart>
      <c:dateAx>
        <c:axId val="88908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910464"/>
        <c:crosses val="autoZero"/>
        <c:auto val="1"/>
        <c:lblOffset val="100"/>
        <c:baseTimeUnit val="years"/>
      </c:dateAx>
      <c:valAx>
        <c:axId val="88910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08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1103.6099999999999</c:v>
                </c:pt>
                <c:pt idx="1">
                  <c:v>1316.11</c:v>
                </c:pt>
                <c:pt idx="2">
                  <c:v>1228.26</c:v>
                </c:pt>
                <c:pt idx="3">
                  <c:v>1395.87</c:v>
                </c:pt>
                <c:pt idx="4">
                  <c:v>1306.33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07936"/>
        <c:axId val="89209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07936"/>
        <c:axId val="89209856"/>
      </c:lineChart>
      <c:dateAx>
        <c:axId val="89207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09856"/>
        <c:crosses val="autoZero"/>
        <c:auto val="1"/>
        <c:lblOffset val="100"/>
        <c:baseTimeUnit val="years"/>
      </c:dateAx>
      <c:valAx>
        <c:axId val="89209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07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58.8</c:v>
                </c:pt>
                <c:pt idx="1">
                  <c:v>55.71</c:v>
                </c:pt>
                <c:pt idx="2">
                  <c:v>59.33</c:v>
                </c:pt>
                <c:pt idx="3">
                  <c:v>62.56</c:v>
                </c:pt>
                <c:pt idx="4">
                  <c:v>60.24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244416"/>
        <c:axId val="8924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44416"/>
        <c:axId val="89246336"/>
      </c:lineChart>
      <c:dateAx>
        <c:axId val="8924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246336"/>
        <c:crosses val="autoZero"/>
        <c:auto val="1"/>
        <c:lblOffset val="100"/>
        <c:baseTimeUnit val="years"/>
      </c:dateAx>
      <c:valAx>
        <c:axId val="8924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24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148.94999999999999</c:v>
                </c:pt>
                <c:pt idx="1">
                  <c:v>159.72</c:v>
                </c:pt>
                <c:pt idx="2">
                  <c:v>160</c:v>
                </c:pt>
                <c:pt idx="3">
                  <c:v>146.65</c:v>
                </c:pt>
                <c:pt idx="4">
                  <c:v>160.35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50144"/>
        <c:axId val="89352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50144"/>
        <c:axId val="89352064"/>
      </c:lineChart>
      <c:dateAx>
        <c:axId val="8935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352064"/>
        <c:crosses val="autoZero"/>
        <c:auto val="1"/>
        <c:lblOffset val="100"/>
        <c:baseTimeUnit val="years"/>
      </c:dateAx>
      <c:valAx>
        <c:axId val="89352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35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7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日野町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22256</v>
      </c>
      <c r="AM8" s="47"/>
      <c r="AN8" s="47"/>
      <c r="AO8" s="47"/>
      <c r="AP8" s="47"/>
      <c r="AQ8" s="47"/>
      <c r="AR8" s="47"/>
      <c r="AS8" s="47"/>
      <c r="AT8" s="43">
        <f>データ!S6</f>
        <v>117.6</v>
      </c>
      <c r="AU8" s="43"/>
      <c r="AV8" s="43"/>
      <c r="AW8" s="43"/>
      <c r="AX8" s="43"/>
      <c r="AY8" s="43"/>
      <c r="AZ8" s="43"/>
      <c r="BA8" s="43"/>
      <c r="BB8" s="43">
        <f>データ!T6</f>
        <v>189.25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21.87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2600</v>
      </c>
      <c r="AE10" s="47"/>
      <c r="AF10" s="47"/>
      <c r="AG10" s="47"/>
      <c r="AH10" s="47"/>
      <c r="AI10" s="47"/>
      <c r="AJ10" s="47"/>
      <c r="AK10" s="2"/>
      <c r="AL10" s="47">
        <f>データ!U6</f>
        <v>4853</v>
      </c>
      <c r="AM10" s="47"/>
      <c r="AN10" s="47"/>
      <c r="AO10" s="47"/>
      <c r="AP10" s="47"/>
      <c r="AQ10" s="47"/>
      <c r="AR10" s="47"/>
      <c r="AS10" s="47"/>
      <c r="AT10" s="43">
        <f>データ!V6</f>
        <v>2.0499999999999998</v>
      </c>
      <c r="AU10" s="43"/>
      <c r="AV10" s="43"/>
      <c r="AW10" s="43"/>
      <c r="AX10" s="43"/>
      <c r="AY10" s="43"/>
      <c r="AZ10" s="43"/>
      <c r="BA10" s="43"/>
      <c r="BB10" s="43">
        <f>データ!W6</f>
        <v>2367.3200000000002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253839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滋賀県　日野町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21.87</v>
      </c>
      <c r="P6" s="32">
        <f t="shared" si="3"/>
        <v>100</v>
      </c>
      <c r="Q6" s="32">
        <f t="shared" si="3"/>
        <v>2600</v>
      </c>
      <c r="R6" s="32">
        <f t="shared" si="3"/>
        <v>22256</v>
      </c>
      <c r="S6" s="32">
        <f t="shared" si="3"/>
        <v>117.6</v>
      </c>
      <c r="T6" s="32">
        <f t="shared" si="3"/>
        <v>189.25</v>
      </c>
      <c r="U6" s="32">
        <f t="shared" si="3"/>
        <v>4853</v>
      </c>
      <c r="V6" s="32">
        <f t="shared" si="3"/>
        <v>2.0499999999999998</v>
      </c>
      <c r="W6" s="32">
        <f t="shared" si="3"/>
        <v>2367.3200000000002</v>
      </c>
      <c r="X6" s="33">
        <f>IF(X7="",NA(),X7)</f>
        <v>55.52</v>
      </c>
      <c r="Y6" s="33">
        <f t="shared" ref="Y6:AG6" si="4">IF(Y7="",NA(),Y7)</f>
        <v>45.33</v>
      </c>
      <c r="Z6" s="33">
        <f t="shared" si="4"/>
        <v>47.89</v>
      </c>
      <c r="AA6" s="33">
        <f t="shared" si="4"/>
        <v>40.93</v>
      </c>
      <c r="AB6" s="33">
        <f t="shared" si="4"/>
        <v>54.03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1103.6099999999999</v>
      </c>
      <c r="BF6" s="33">
        <f t="shared" ref="BF6:BN6" si="7">IF(BF7="",NA(),BF7)</f>
        <v>1316.11</v>
      </c>
      <c r="BG6" s="33">
        <f t="shared" si="7"/>
        <v>1228.26</v>
      </c>
      <c r="BH6" s="33">
        <f t="shared" si="7"/>
        <v>1395.87</v>
      </c>
      <c r="BI6" s="33">
        <f t="shared" si="7"/>
        <v>1306.33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58.8</v>
      </c>
      <c r="BQ6" s="33">
        <f t="shared" ref="BQ6:BY6" si="8">IF(BQ7="",NA(),BQ7)</f>
        <v>55.71</v>
      </c>
      <c r="BR6" s="33">
        <f t="shared" si="8"/>
        <v>59.33</v>
      </c>
      <c r="BS6" s="33">
        <f t="shared" si="8"/>
        <v>62.56</v>
      </c>
      <c r="BT6" s="33">
        <f t="shared" si="8"/>
        <v>60.24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148.94999999999999</v>
      </c>
      <c r="CB6" s="33">
        <f t="shared" ref="CB6:CJ6" si="9">IF(CB7="",NA(),CB7)</f>
        <v>159.72</v>
      </c>
      <c r="CC6" s="33">
        <f t="shared" si="9"/>
        <v>160</v>
      </c>
      <c r="CD6" s="33">
        <f t="shared" si="9"/>
        <v>146.65</v>
      </c>
      <c r="CE6" s="33">
        <f t="shared" si="9"/>
        <v>160.35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82.33</v>
      </c>
      <c r="CM6" s="33">
        <f t="shared" ref="CM6:CU6" si="10">IF(CM7="",NA(),CM7)</f>
        <v>82.33</v>
      </c>
      <c r="CN6" s="33">
        <f t="shared" si="10"/>
        <v>82.33</v>
      </c>
      <c r="CO6" s="33">
        <f t="shared" si="10"/>
        <v>82.33</v>
      </c>
      <c r="CP6" s="33">
        <f t="shared" si="10"/>
        <v>82.33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96.7</v>
      </c>
      <c r="CX6" s="33">
        <f t="shared" ref="CX6:DF6" si="11">IF(CX7="",NA(),CX7)</f>
        <v>97.2</v>
      </c>
      <c r="CY6" s="33">
        <f t="shared" si="11"/>
        <v>97.17</v>
      </c>
      <c r="CZ6" s="33">
        <f t="shared" si="11"/>
        <v>97.88</v>
      </c>
      <c r="DA6" s="33">
        <f t="shared" si="11"/>
        <v>98.19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253839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21.87</v>
      </c>
      <c r="P7" s="36">
        <v>100</v>
      </c>
      <c r="Q7" s="36">
        <v>2600</v>
      </c>
      <c r="R7" s="36">
        <v>22256</v>
      </c>
      <c r="S7" s="36">
        <v>117.6</v>
      </c>
      <c r="T7" s="36">
        <v>189.25</v>
      </c>
      <c r="U7" s="36">
        <v>4853</v>
      </c>
      <c r="V7" s="36">
        <v>2.0499999999999998</v>
      </c>
      <c r="W7" s="36">
        <v>2367.3200000000002</v>
      </c>
      <c r="X7" s="36">
        <v>55.52</v>
      </c>
      <c r="Y7" s="36">
        <v>45.33</v>
      </c>
      <c r="Z7" s="36">
        <v>47.89</v>
      </c>
      <c r="AA7" s="36">
        <v>40.93</v>
      </c>
      <c r="AB7" s="36">
        <v>54.03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1103.6099999999999</v>
      </c>
      <c r="BF7" s="36">
        <v>1316.11</v>
      </c>
      <c r="BG7" s="36">
        <v>1228.26</v>
      </c>
      <c r="BH7" s="36">
        <v>1395.87</v>
      </c>
      <c r="BI7" s="36">
        <v>1306.33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58.8</v>
      </c>
      <c r="BQ7" s="36">
        <v>55.71</v>
      </c>
      <c r="BR7" s="36">
        <v>59.33</v>
      </c>
      <c r="BS7" s="36">
        <v>62.56</v>
      </c>
      <c r="BT7" s="36">
        <v>60.24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148.94999999999999</v>
      </c>
      <c r="CB7" s="36">
        <v>159.72</v>
      </c>
      <c r="CC7" s="36">
        <v>160</v>
      </c>
      <c r="CD7" s="36">
        <v>146.65</v>
      </c>
      <c r="CE7" s="36">
        <v>160.35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82.33</v>
      </c>
      <c r="CM7" s="36">
        <v>82.33</v>
      </c>
      <c r="CN7" s="36">
        <v>82.33</v>
      </c>
      <c r="CO7" s="36">
        <v>82.33</v>
      </c>
      <c r="CP7" s="36">
        <v>82.33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96.7</v>
      </c>
      <c r="CX7" s="36">
        <v>97.2</v>
      </c>
      <c r="CY7" s="36">
        <v>97.17</v>
      </c>
      <c r="CZ7" s="36">
        <v>97.88</v>
      </c>
      <c r="DA7" s="36">
        <v>98.19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日野町</cp:lastModifiedBy>
  <dcterms:created xsi:type="dcterms:W3CDTF">2016-02-03T09:15:17Z</dcterms:created>
  <dcterms:modified xsi:type="dcterms:W3CDTF">2016-02-16T08:36:40Z</dcterms:modified>
</cp:coreProperties>
</file>