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<sst xmlns="http://schemas.openxmlformats.org/spreadsheetml/2006/main" count="221" uniqueCount="111">
  <si>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</si>
  <si>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</si>
  <si>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</si>
  <si>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</si>
  <si>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</si>
  <si>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</si>
  <si>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</si>
  <si>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</si>
  <si>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</si>
  <si>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</si>
  <si>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</si>
  <si>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</si>
  <si>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</si>
  <si>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</si>
  <si>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</si>
  <si>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</si>
  <si>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</si>
  <si>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</si>
  <si>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</si>
  <si>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</si>
  <si>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</si>
  <si>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</si>
  <si>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</si>
  <si>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</si>
  <si>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</si>
  <si>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</si>
  <si>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</si>
  <si>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</si>
  <si>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</si>
  <si>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</si>
  <si>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</si>
  <si>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</si>
  <si>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</si>
  <si>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</si>
  <si>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</si>
  <si>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</si>
  <si>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</si>
  <si>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</si>
  <si>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</si>
  <si>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</si>
  <si>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</si>
  <si>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</si>
  <si>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</si>
  <si>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</si>
  <si>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</si>
  <si>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</si>
  <si>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</si>
  <si>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</si>
  <si>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</si>
  <si>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</si>
  <si>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</si>
  <si>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</si>
  <si>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</si>
  <si>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</si>
  <si>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</si>
  <si>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</si>
  <si>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</si>
  <si>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</si>
  <si>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</si>
  <si>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</si>
  <si>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</si>
  <si>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</si>
  <si>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</si>
  <si>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</si>
  <si>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</si>
  <si>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</si>
  <si>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</si>
  <si>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</si>
  <si>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</si>
  <si>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</si>
  <si>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</si>
  <si>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</si>
  <si>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</si>
  <si>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</si>
  <si>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</si>
  <si>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</si>
  <si>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</si>
  <si>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</si>
  <si>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</si>
  <si>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</si>
  <si>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</si>
  <si>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</si>
  <si>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</si>
  <si>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</si>
  <si>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</si>
  <si>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</si>
  <si>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</si>
  <si>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</si>
  <si>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</si>
  <si>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</si>
  <si>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</si>
  <si>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</si>
  <si>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</si>
  <si>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</si>
  <si>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</si>
  <si>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</si>
  <si>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</si>
  <si>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</si>
  <si>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</si>
  <si>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</si>
  <si>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</si>
  <si>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</si>
  <si>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</si>
  <si>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</si>
  <si>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</si>
  <si>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</si>
  <si>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</si>
  <si>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</si>
  <si>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原価がわずかではあるが右肩上がりとなっている。全国的な平均値ではあるが住居地域の整備が完了したことから今後は原価は下がってくると考えられる。しかし、収益的収支は100%を下回っていることから、使用料等の収入を見直す必要がある。水洗化においては全国平均から見ても低い数値となっているが、住居地域の整備が完了したことから今後は数値も上がってくる。しかし、新たに供用を開始した地域への啓発を行い早い時期での高数値が望まれる。</t>
    <rPh sb="0" eb="2">
      <t>オスイ</t>
    </rPh>
    <rPh sb="2" eb="4">
      <t>ショリ</t>
    </rPh>
    <rPh sb="4" eb="6">
      <t>ゲンカ</t>
    </rPh>
    <rPh sb="15" eb="17">
      <t>ミギカタ</t>
    </rPh>
    <rPh sb="17" eb="18">
      <t>ア</t>
    </rPh>
    <rPh sb="27" eb="29">
      <t>ゼンコク</t>
    </rPh>
    <rPh sb="29" eb="30">
      <t>テキ</t>
    </rPh>
    <rPh sb="31" eb="34">
      <t>ヘイキンチ</t>
    </rPh>
    <rPh sb="39" eb="41">
      <t>ジュウキョ</t>
    </rPh>
    <rPh sb="41" eb="43">
      <t>チイキ</t>
    </rPh>
    <rPh sb="44" eb="46">
      <t>セイビ</t>
    </rPh>
    <rPh sb="47" eb="49">
      <t>カンリョウ</t>
    </rPh>
    <rPh sb="55" eb="57">
      <t>コンゴ</t>
    </rPh>
    <rPh sb="58" eb="60">
      <t>ゲンカ</t>
    </rPh>
    <rPh sb="61" eb="62">
      <t>サ</t>
    </rPh>
    <rPh sb="68" eb="69">
      <t>カンガ</t>
    </rPh>
    <rPh sb="78" eb="81">
      <t>シュウエキテキ</t>
    </rPh>
    <rPh sb="81" eb="83">
      <t>シュウシ</t>
    </rPh>
    <rPh sb="89" eb="91">
      <t>シタマワ</t>
    </rPh>
    <rPh sb="100" eb="102">
      <t>シヨウ</t>
    </rPh>
    <rPh sb="102" eb="103">
      <t>リョウ</t>
    </rPh>
    <rPh sb="103" eb="104">
      <t>ナド</t>
    </rPh>
    <rPh sb="105" eb="107">
      <t>シュウニュウ</t>
    </rPh>
    <rPh sb="108" eb="110">
      <t>ミナオ</t>
    </rPh>
    <rPh sb="111" eb="113">
      <t>ヒツヨウ</t>
    </rPh>
    <rPh sb="117" eb="120">
      <t>スイセンカ</t>
    </rPh>
    <rPh sb="125" eb="127">
      <t>ゼンコク</t>
    </rPh>
    <rPh sb="127" eb="129">
      <t>ヘイキン</t>
    </rPh>
    <rPh sb="131" eb="132">
      <t>ミ</t>
    </rPh>
    <rPh sb="134" eb="135">
      <t>ヒク</t>
    </rPh>
    <rPh sb="136" eb="138">
      <t>スウチ</t>
    </rPh>
    <rPh sb="146" eb="148">
      <t>ジュウキョ</t>
    </rPh>
    <rPh sb="148" eb="150">
      <t>チイキ</t>
    </rPh>
    <rPh sb="151" eb="153">
      <t>セイビ</t>
    </rPh>
    <rPh sb="154" eb="156">
      <t>カンリョウ</t>
    </rPh>
    <rPh sb="162" eb="164">
      <t>コンゴ</t>
    </rPh>
    <rPh sb="165" eb="167">
      <t>スウチ</t>
    </rPh>
    <rPh sb="168" eb="169">
      <t>ア</t>
    </rPh>
    <rPh sb="179" eb="180">
      <t>アラ</t>
    </rPh>
    <rPh sb="182" eb="184">
      <t>キョウヨウ</t>
    </rPh>
    <rPh sb="185" eb="187">
      <t>カイシ</t>
    </rPh>
    <rPh sb="189" eb="191">
      <t>チイキ</t>
    </rPh>
    <rPh sb="193" eb="195">
      <t>ケイハツ</t>
    </rPh>
    <rPh sb="196" eb="197">
      <t>オコナ</t>
    </rPh>
    <rPh sb="198" eb="199">
      <t>ハヤ</t>
    </rPh>
    <rPh sb="200" eb="202">
      <t>ジキ</t>
    </rPh>
    <rPh sb="204" eb="205">
      <t>タカ</t>
    </rPh>
    <rPh sb="205" eb="207">
      <t>スウチ</t>
    </rPh>
    <rPh sb="208" eb="209">
      <t>ノゾ</t>
    </rPh>
    <phoneticPr fontId="4"/>
  </si>
  <si>
    <t>老朽化の状況においては全てが塩ビ管であり、更新作業は行っていない。しかし、マンホールやポンプ施設の機器等は調査を必要とする。</t>
    <rPh sb="0" eb="3">
      <t>ロウキュウカ</t>
    </rPh>
    <rPh sb="4" eb="6">
      <t>ジョウキョウ</t>
    </rPh>
    <rPh sb="11" eb="12">
      <t>スベ</t>
    </rPh>
    <rPh sb="14" eb="15">
      <t>エン</t>
    </rPh>
    <rPh sb="16" eb="17">
      <t>カン</t>
    </rPh>
    <rPh sb="21" eb="23">
      <t>コウシン</t>
    </rPh>
    <rPh sb="23" eb="25">
      <t>サギョウ</t>
    </rPh>
    <rPh sb="26" eb="27">
      <t>オコナ</t>
    </rPh>
    <rPh sb="46" eb="48">
      <t>シセツ</t>
    </rPh>
    <rPh sb="49" eb="51">
      <t>キキ</t>
    </rPh>
    <rPh sb="51" eb="52">
      <t>ナド</t>
    </rPh>
    <rPh sb="53" eb="55">
      <t>チョウサ</t>
    </rPh>
    <rPh sb="56" eb="58">
      <t>ヒツヨウ</t>
    </rPh>
    <phoneticPr fontId="4"/>
  </si>
  <si>
    <t>事業費の内、企業債の返済の割合が大きいなか、収益的収支比率の値が100％を下回っている。今後も事業は展開していく上で、比率を上げていくには使用料の見直しが必然となってくる。
また、コンクリート製の施設の調査及び修繕も必要となってくることから、維持管理における費用も今以上に必要となることから経営の改善が必要となる。</t>
    <rPh sb="0" eb="3">
      <t>ジギョウヒ</t>
    </rPh>
    <rPh sb="4" eb="5">
      <t>ウチ</t>
    </rPh>
    <rPh sb="6" eb="8">
      <t>キギョウ</t>
    </rPh>
    <rPh sb="8" eb="9">
      <t>サイ</t>
    </rPh>
    <rPh sb="10" eb="12">
      <t>ヘンサイ</t>
    </rPh>
    <rPh sb="13" eb="15">
      <t>ワリアイ</t>
    </rPh>
    <rPh sb="16" eb="17">
      <t>オオ</t>
    </rPh>
    <rPh sb="22" eb="24">
      <t>シュウエキ</t>
    </rPh>
    <rPh sb="24" eb="25">
      <t>テキ</t>
    </rPh>
    <rPh sb="25" eb="27">
      <t>シュウシ</t>
    </rPh>
    <rPh sb="27" eb="29">
      <t>ヒリツ</t>
    </rPh>
    <rPh sb="30" eb="31">
      <t>アタイ</t>
    </rPh>
    <rPh sb="37" eb="39">
      <t>シタマワ</t>
    </rPh>
    <rPh sb="44" eb="46">
      <t>コンゴ</t>
    </rPh>
    <rPh sb="47" eb="49">
      <t>ジギョウ</t>
    </rPh>
    <rPh sb="50" eb="52">
      <t>テンカイ</t>
    </rPh>
    <rPh sb="56" eb="57">
      <t>ウエ</t>
    </rPh>
    <rPh sb="59" eb="61">
      <t>ヒリツ</t>
    </rPh>
    <rPh sb="62" eb="63">
      <t>ア</t>
    </rPh>
    <rPh sb="69" eb="72">
      <t>シヨウリョウ</t>
    </rPh>
    <rPh sb="73" eb="75">
      <t>ミナオ</t>
    </rPh>
    <rPh sb="77" eb="79">
      <t>ヒツゼン</t>
    </rPh>
    <rPh sb="96" eb="97">
      <t>セイ</t>
    </rPh>
    <rPh sb="98" eb="100">
      <t>シセツ</t>
    </rPh>
    <rPh sb="101" eb="103">
      <t>チョウサ</t>
    </rPh>
    <rPh sb="103" eb="104">
      <t>オヨ</t>
    </rPh>
    <rPh sb="105" eb="107">
      <t>シュウゼン</t>
    </rPh>
    <rPh sb="108" eb="110">
      <t>ヒツヨウ</t>
    </rPh>
    <rPh sb="121" eb="123">
      <t>イジ</t>
    </rPh>
    <rPh sb="123" eb="125">
      <t>カンリ</t>
    </rPh>
    <rPh sb="129" eb="131">
      <t>ヒヨウ</t>
    </rPh>
    <rPh sb="132" eb="135">
      <t>イマイジョウ</t>
    </rPh>
    <rPh sb="136" eb="138">
      <t>ヒツヨウ</t>
    </rPh>
    <rPh sb="145" eb="147">
      <t>ケイエイ</t>
    </rPh>
    <rPh sb="148" eb="150">
      <t>カイゼン</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</si>
</sst>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80384"/>
        <c:axId val="1049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04880384"/>
        <c:axId val="104903040"/>
      </c:lineChart>
      <c:dateAx>
        <c:axId val="104880384"/>
        <c:scaling>
          <c:orientation val="minMax"/>
        </c:scaling>
        <c:delete val="1"/>
        <c:axPos val="b"/>
        <c:numFmt formatCode="ge" sourceLinked="1"/>
        <c:majorTickMark val="none"/>
        <c:minorTickMark val="none"/>
        <c:tickLblPos val="none"/>
        <c:crossAx val="104903040"/>
        <c:crosses val="autoZero"/>
        <c:auto val="1"/>
        <c:lblOffset val="100"/>
        <c:baseTimeUnit val="years"/>
      </c:dateAx>
      <c:valAx>
        <c:axId val="104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94.59</c:v>
                </c:pt>
                <c:pt idx="1">
                  <c:v>86.41</c:v>
                </c:pt>
                <c:pt idx="2">
                  <c:v>86.41</c:v>
                </c:pt>
                <c:pt idx="3">
                  <c:v>86.41</c:v>
                </c:pt>
                <c:pt idx="4">
                  <c:v>97.27</c:v>
                </c:pt>
              </c:numCache>
            </c:numRef>
          </c:val>
        </c:ser>
        <c:dLbls>
          <c:showLegendKey val="0"/>
          <c:showVal val="0"/>
          <c:showCatName val="0"/>
          <c:showSerName val="0"/>
          <c:showPercent val="0"/>
          <c:showBubbleSize val="0"/>
        </c:dLbls>
        <c:gapWidth val="150"/>
        <c:axId val="105884288"/>
        <c:axId val="105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5884288"/>
        <c:axId val="105911040"/>
      </c:lineChart>
      <c:dateAx>
        <c:axId val="105884288"/>
        <c:scaling>
          <c:orientation val="minMax"/>
        </c:scaling>
        <c:delete val="1"/>
        <c:axPos val="b"/>
        <c:numFmt formatCode="ge" sourceLinked="1"/>
        <c:majorTickMark val="none"/>
        <c:minorTickMark val="none"/>
        <c:tickLblPos val="none"/>
        <c:crossAx val="105911040"/>
        <c:crosses val="autoZero"/>
        <c:auto val="1"/>
        <c:lblOffset val="100"/>
        <c:baseTimeUnit val="years"/>
      </c:dateAx>
      <c:valAx>
        <c:axId val="105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59.55</c:v>
                </c:pt>
                <c:pt idx="1">
                  <c:v>64.41</c:v>
                </c:pt>
                <c:pt idx="2">
                  <c:v>59.19</c:v>
                </c:pt>
                <c:pt idx="3">
                  <c:v>63.76</c:v>
                </c:pt>
                <c:pt idx="4">
                  <c:v>63.57</c:v>
                </c:pt>
              </c:numCache>
            </c:numRef>
          </c:val>
        </c:ser>
        <c:dLbls>
          <c:showLegendKey val="0"/>
          <c:showVal val="0"/>
          <c:showCatName val="0"/>
          <c:showSerName val="0"/>
          <c:showPercent val="0"/>
          <c:showBubbleSize val="0"/>
        </c:dLbls>
        <c:gapWidth val="150"/>
        <c:axId val="105933056"/>
        <c:axId val="1059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5933056"/>
        <c:axId val="105939328"/>
      </c:lineChart>
      <c:dateAx>
        <c:axId val="105933056"/>
        <c:scaling>
          <c:orientation val="minMax"/>
        </c:scaling>
        <c:delete val="1"/>
        <c:axPos val="b"/>
        <c:numFmt formatCode="ge" sourceLinked="1"/>
        <c:majorTickMark val="none"/>
        <c:minorTickMark val="none"/>
        <c:tickLblPos val="none"/>
        <c:crossAx val="105939328"/>
        <c:crosses val="autoZero"/>
        <c:auto val="1"/>
        <c:lblOffset val="100"/>
        <c:baseTimeUnit val="years"/>
      </c:dateAx>
      <c:valAx>
        <c:axId val="1059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68.44</c:v>
                </c:pt>
                <c:pt idx="1">
                  <c:v>79.040000000000006</c:v>
                </c:pt>
                <c:pt idx="2">
                  <c:v>57.38</c:v>
                </c:pt>
                <c:pt idx="3">
                  <c:v>59.83</c:v>
                </c:pt>
                <c:pt idx="4">
                  <c:v>83.01</c:v>
                </c:pt>
              </c:numCache>
            </c:numRef>
          </c:val>
        </c:ser>
        <c:dLbls>
          <c:showLegendKey val="0"/>
          <c:showVal val="0"/>
          <c:showCatName val="0"/>
          <c:showSerName val="0"/>
          <c:showPercent val="0"/>
          <c:showBubbleSize val="0"/>
        </c:dLbls>
        <c:gapWidth val="150"/>
        <c:axId val="105072512"/>
        <c:axId val="1050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72512"/>
        <c:axId val="105082880"/>
      </c:lineChart>
      <c:dateAx>
        <c:axId val="105072512"/>
        <c:scaling>
          <c:orientation val="minMax"/>
        </c:scaling>
        <c:delete val="1"/>
        <c:axPos val="b"/>
        <c:numFmt formatCode="ge" sourceLinked="1"/>
        <c:majorTickMark val="none"/>
        <c:minorTickMark val="none"/>
        <c:tickLblPos val="none"/>
        <c:crossAx val="105082880"/>
        <c:crosses val="autoZero"/>
        <c:auto val="1"/>
        <c:lblOffset val="100"/>
        <c:baseTimeUnit val="years"/>
      </c:dateAx>
      <c:valAx>
        <c:axId val="1050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04896"/>
        <c:axId val="105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04896"/>
        <c:axId val="105106816"/>
      </c:lineChart>
      <c:dateAx>
        <c:axId val="105104896"/>
        <c:scaling>
          <c:orientation val="minMax"/>
        </c:scaling>
        <c:delete val="1"/>
        <c:axPos val="b"/>
        <c:numFmt formatCode="ge" sourceLinked="1"/>
        <c:majorTickMark val="none"/>
        <c:minorTickMark val="none"/>
        <c:tickLblPos val="none"/>
        <c:crossAx val="105106816"/>
        <c:crosses val="autoZero"/>
        <c:auto val="1"/>
        <c:lblOffset val="100"/>
        <c:baseTimeUnit val="years"/>
      </c:dateAx>
      <c:valAx>
        <c:axId val="105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71296"/>
        <c:axId val="1056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71296"/>
        <c:axId val="105681664"/>
      </c:lineChart>
      <c:dateAx>
        <c:axId val="105671296"/>
        <c:scaling>
          <c:orientation val="minMax"/>
        </c:scaling>
        <c:delete val="1"/>
        <c:axPos val="b"/>
        <c:numFmt formatCode="ge" sourceLinked="1"/>
        <c:majorTickMark val="none"/>
        <c:minorTickMark val="none"/>
        <c:tickLblPos val="none"/>
        <c:crossAx val="105681664"/>
        <c:crosses val="autoZero"/>
        <c:auto val="1"/>
        <c:lblOffset val="100"/>
        <c:baseTimeUnit val="years"/>
      </c:dateAx>
      <c:valAx>
        <c:axId val="105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44032"/>
        <c:axId val="1060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4032"/>
        <c:axId val="106050304"/>
      </c:lineChart>
      <c:dateAx>
        <c:axId val="106044032"/>
        <c:scaling>
          <c:orientation val="minMax"/>
        </c:scaling>
        <c:delete val="1"/>
        <c:axPos val="b"/>
        <c:numFmt formatCode="ge" sourceLinked="1"/>
        <c:majorTickMark val="none"/>
        <c:minorTickMark val="none"/>
        <c:tickLblPos val="none"/>
        <c:crossAx val="106050304"/>
        <c:crosses val="autoZero"/>
        <c:auto val="1"/>
        <c:lblOffset val="100"/>
        <c:baseTimeUnit val="years"/>
      </c:dateAx>
      <c:valAx>
        <c:axId val="106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87552"/>
        <c:axId val="106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87552"/>
        <c:axId val="106089472"/>
      </c:lineChart>
      <c:dateAx>
        <c:axId val="106087552"/>
        <c:scaling>
          <c:orientation val="minMax"/>
        </c:scaling>
        <c:delete val="1"/>
        <c:axPos val="b"/>
        <c:numFmt formatCode="ge" sourceLinked="1"/>
        <c:majorTickMark val="none"/>
        <c:minorTickMark val="none"/>
        <c:tickLblPos val="none"/>
        <c:crossAx val="106089472"/>
        <c:crosses val="autoZero"/>
        <c:auto val="1"/>
        <c:lblOffset val="100"/>
        <c:baseTimeUnit val="years"/>
      </c:dateAx>
      <c:valAx>
        <c:axId val="106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2633.88</c:v>
                </c:pt>
                <c:pt idx="1">
                  <c:v>2086.67</c:v>
                </c:pt>
                <c:pt idx="2">
                  <c:v>1928.5</c:v>
                </c:pt>
                <c:pt idx="3">
                  <c:v>1107.79</c:v>
                </c:pt>
                <c:pt idx="4">
                  <c:v>1379.04</c:v>
                </c:pt>
              </c:numCache>
            </c:numRef>
          </c:val>
        </c:ser>
        <c:dLbls>
          <c:showLegendKey val="0"/>
          <c:showVal val="0"/>
          <c:showCatName val="0"/>
          <c:showSerName val="0"/>
          <c:showPercent val="0"/>
          <c:showBubbleSize val="0"/>
        </c:dLbls>
        <c:gapWidth val="150"/>
        <c:axId val="105722624"/>
        <c:axId val="1057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5722624"/>
        <c:axId val="105724544"/>
      </c:lineChart>
      <c:dateAx>
        <c:axId val="105722624"/>
        <c:scaling>
          <c:orientation val="minMax"/>
        </c:scaling>
        <c:delete val="1"/>
        <c:axPos val="b"/>
        <c:numFmt formatCode="ge" sourceLinked="1"/>
        <c:majorTickMark val="none"/>
        <c:minorTickMark val="none"/>
        <c:tickLblPos val="none"/>
        <c:crossAx val="105724544"/>
        <c:crosses val="autoZero"/>
        <c:auto val="1"/>
        <c:lblOffset val="100"/>
        <c:baseTimeUnit val="years"/>
      </c:dateAx>
      <c:valAx>
        <c:axId val="1057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77.69</c:v>
                </c:pt>
                <c:pt idx="1">
                  <c:v>70.12</c:v>
                </c:pt>
                <c:pt idx="2">
                  <c:v>82.2</c:v>
                </c:pt>
                <c:pt idx="3">
                  <c:v>100.57</c:v>
                </c:pt>
                <c:pt idx="4">
                  <c:v>98.96</c:v>
                </c:pt>
              </c:numCache>
            </c:numRef>
          </c:val>
        </c:ser>
        <c:dLbls>
          <c:showLegendKey val="0"/>
          <c:showVal val="0"/>
          <c:showCatName val="0"/>
          <c:showSerName val="0"/>
          <c:showPercent val="0"/>
          <c:showBubbleSize val="0"/>
        </c:dLbls>
        <c:gapWidth val="150"/>
        <c:axId val="105840640"/>
        <c:axId val="105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5840640"/>
        <c:axId val="105842560"/>
      </c:lineChart>
      <c:dateAx>
        <c:axId val="105840640"/>
        <c:scaling>
          <c:orientation val="minMax"/>
        </c:scaling>
        <c:delete val="1"/>
        <c:axPos val="b"/>
        <c:numFmt formatCode="ge" sourceLinked="1"/>
        <c:majorTickMark val="none"/>
        <c:minorTickMark val="none"/>
        <c:tickLblPos val="none"/>
        <c:crossAx val="105842560"/>
        <c:crosses val="autoZero"/>
        <c:auto val="1"/>
        <c:lblOffset val="100"/>
        <c:baseTimeUnit val="years"/>
      </c:dateAx>
      <c:valAx>
        <c:axId val="105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198.3</c:v>
                </c:pt>
                <c:pt idx="1">
                  <c:v>221.09</c:v>
                </c:pt>
                <c:pt idx="2">
                  <c:v>189.01</c:v>
                </c:pt>
                <c:pt idx="3">
                  <c:v>237.75</c:v>
                </c:pt>
                <c:pt idx="4">
                  <c:v>247.88</c:v>
                </c:pt>
              </c:numCache>
            </c:numRef>
          </c:val>
        </c:ser>
        <c:dLbls>
          <c:showLegendKey val="0"/>
          <c:showVal val="0"/>
          <c:showCatName val="0"/>
          <c:showSerName val="0"/>
          <c:showPercent val="0"/>
          <c:showBubbleSize val="0"/>
        </c:dLbls>
        <c:gapWidth val="150"/>
        <c:axId val="105864192"/>
        <c:axId val="1058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5864192"/>
        <c:axId val="105870464"/>
      </c:lineChart>
      <c:dateAx>
        <c:axId val="105864192"/>
        <c:scaling>
          <c:orientation val="minMax"/>
        </c:scaling>
        <c:delete val="1"/>
        <c:axPos val="b"/>
        <c:numFmt formatCode="ge" sourceLinked="1"/>
        <c:majorTickMark val="none"/>
        <c:minorTickMark val="none"/>
        <c:tickLblPos val="none"/>
        <c:crossAx val="105870464"/>
        <c:crosses val="autoZero"/>
        <c:auto val="1"/>
        <c:lblOffset val="100"/>
        <c:baseTimeUnit val="years"/>
      </c:dateAx>
      <c:valAx>
        <c:axId val="1058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22256</v>
      </c>
      <c r="AM8" s="64"/>
      <c r="AN8" s="64"/>
      <c r="AO8" s="64"/>
      <c r="AP8" s="64"/>
      <c r="AQ8" s="64"/>
      <c r="AR8" s="64"/>
      <c r="AS8" s="64"/>
      <c r="AT8" s="63">
        <f>データ!S6</f>
        <v>117.6</v>
      </c>
      <c r="AU8" s="63"/>
      <c r="AV8" s="63"/>
      <c r="AW8" s="63"/>
      <c r="AX8" s="63"/>
      <c r="AY8" s="63"/>
      <c r="AZ8" s="63"/>
      <c r="BA8" s="63"/>
      <c r="BB8" s="63">
        <f>データ!T6</f>
        <v>189.25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38.36</v>
      </c>
      <c r="Q10" s="63"/>
      <c r="R10" s="63"/>
      <c r="S10" s="63"/>
      <c r="T10" s="63"/>
      <c r="U10" s="63"/>
      <c r="V10" s="63"/>
      <c r="W10" s="63">
        <f>データ!P6</f>
        <v>91.65</v>
      </c>
      <c r="X10" s="63"/>
      <c r="Y10" s="63"/>
      <c r="Z10" s="63"/>
      <c r="AA10" s="63"/>
      <c r="AB10" s="63"/>
      <c r="AC10" s="63"/>
      <c r="AD10" s="64">
        <f>データ!Q6</f>
        <v>2900</v>
      </c>
      <c r="AE10" s="64"/>
      <c r="AF10" s="64"/>
      <c r="AG10" s="64"/>
      <c r="AH10" s="64"/>
      <c r="AI10" s="64"/>
      <c r="AJ10" s="64"/>
      <c r="AK10" s="2"/>
      <c r="AL10" s="64">
        <f>データ!U6</f>
        <v>8512</v>
      </c>
      <c r="AM10" s="64"/>
      <c r="AN10" s="64"/>
      <c r="AO10" s="64"/>
      <c r="AP10" s="64"/>
      <c r="AQ10" s="64"/>
      <c r="AR10" s="64"/>
      <c r="AS10" s="64"/>
      <c r="AT10" s="63">
        <f>データ!V6</f>
        <v>2.94</v>
      </c>
      <c r="AU10" s="63"/>
      <c r="AV10" s="63"/>
      <c r="AW10" s="63"/>
      <c r="AX10" s="63"/>
      <c r="AY10" s="63"/>
      <c r="AZ10" s="63"/>
      <c r="BA10" s="63"/>
      <c r="BB10" s="63">
        <f>データ!W6</f>
        <v>2895.24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253839</v>
      </c>
      <c r="D6" s="31">
        <f t="shared" si="3"/>
        <v>47</v>
      </c>
      <c r="E6" s="31">
        <f t="shared" si="3"/>
        <v>17</v>
      </c>
      <c r="F6" s="31">
        <f t="shared" si="3"/>
        <v>4</v>
      </c>
      <c r="G6" s="31">
        <f t="shared" si="3"/>
        <v>0</v>
      </c>
      <c r="H6" s="31" t="str">
        <f t="shared" si="3"/>
        <v>滋賀県　日野町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38.36</v>
      </c>
      <c r="P6" s="32">
        <f t="shared" si="3"/>
        <v>91.65</v>
      </c>
      <c r="Q6" s="32">
        <f t="shared" si="3"/>
        <v>2900</v>
      </c>
      <c r="R6" s="32">
        <f t="shared" si="3"/>
        <v>22256</v>
      </c>
      <c r="S6" s="32">
        <f t="shared" si="3"/>
        <v>117.6</v>
      </c>
      <c r="T6" s="32">
        <f t="shared" si="3"/>
        <v>189.25</v>
      </c>
      <c r="U6" s="32">
        <f t="shared" si="3"/>
        <v>8512</v>
      </c>
      <c r="V6" s="32">
        <f t="shared" si="3"/>
        <v>2.94</v>
      </c>
      <c r="W6" s="32">
        <f t="shared" si="3"/>
        <v>2895.24</v>
      </c>
      <c r="X6" s="33">
        <f>IF(X7="",NA(),X7)</f>
        <v>68.44</v>
      </c>
      <c r="Y6" s="33">
        <f t="shared" ref="Y6:AG6" si="4">IF(Y7="",NA(),Y7)</f>
        <v>79.040000000000006</v>
      </c>
      <c r="Z6" s="33">
        <f t="shared" si="4"/>
        <v>57.38</v>
      </c>
      <c r="AA6" s="33">
        <f t="shared" si="4"/>
        <v>59.83</v>
      </c>
      <c r="AB6" s="33">
        <f t="shared" si="4"/>
        <v>83.01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2633.88</v>
      </c>
      <c r="BF6" s="33">
        <f t="shared" ref="BF6:BN6" si="7">IF(BF7="",NA(),BF7)</f>
        <v>2086.67</v>
      </c>
      <c r="BG6" s="33">
        <f t="shared" si="7"/>
        <v>1928.5</v>
      </c>
      <c r="BH6" s="33">
        <f t="shared" si="7"/>
        <v>1107.79</v>
      </c>
      <c r="BI6" s="33">
        <f t="shared" si="7"/>
        <v>1379.04</v>
      </c>
      <c r="BJ6" s="33">
        <f t="shared" si="7"/>
        <v>1868.17</v>
      </c>
      <c r="BK6" s="33">
        <f t="shared" si="7"/>
        <v>1764.87</v>
      </c>
      <c r="BL6" s="33">
        <f t="shared" si="7"/>
        <v>1622.51</v>
      </c>
      <c r="BM6" s="33">
        <f t="shared" si="7"/>
        <v>1569.13</v>
      </c>
      <c r="BN6" s="33">
        <f t="shared" si="7"/>
        <v>1436</v>
      </c>
      <c r="BO6" s="32" t="str">
        <f>IF(BO7="","",IF(BO7="-","【-】","【"&amp;SUBSTITUTE(TEXT(BO7,"#,##0.00"),"-","△")&amp;"】"))</f>
        <v>【1,479.31】</v>
      </c>
      <c r="BP6" s="33">
        <f>IF(BP7="",NA(),BP7)</f>
        <v>77.69</v>
      </c>
      <c r="BQ6" s="33">
        <f t="shared" ref="BQ6:BY6" si="8">IF(BQ7="",NA(),BQ7)</f>
        <v>70.12</v>
      </c>
      <c r="BR6" s="33">
        <f t="shared" si="8"/>
        <v>82.2</v>
      </c>
      <c r="BS6" s="33">
        <f t="shared" si="8"/>
        <v>100.57</v>
      </c>
      <c r="BT6" s="33">
        <f t="shared" si="8"/>
        <v>98.96</v>
      </c>
      <c r="BU6" s="33">
        <f t="shared" si="8"/>
        <v>55.15</v>
      </c>
      <c r="BV6" s="33">
        <f t="shared" si="8"/>
        <v>60.75</v>
      </c>
      <c r="BW6" s="33">
        <f t="shared" si="8"/>
        <v>62.83</v>
      </c>
      <c r="BX6" s="33">
        <f t="shared" si="8"/>
        <v>64.63</v>
      </c>
      <c r="BY6" s="33">
        <f t="shared" si="8"/>
        <v>66.56</v>
      </c>
      <c r="BZ6" s="32" t="str">
        <f>IF(BZ7="","",IF(BZ7="-","【-】","【"&amp;SUBSTITUTE(TEXT(BZ7,"#,##0.00"),"-","△")&amp;"】"))</f>
        <v>【63.50】</v>
      </c>
      <c r="CA6" s="33">
        <f>IF(CA7="",NA(),CA7)</f>
        <v>198.3</v>
      </c>
      <c r="CB6" s="33">
        <f t="shared" ref="CB6:CJ6" si="9">IF(CB7="",NA(),CB7)</f>
        <v>221.09</v>
      </c>
      <c r="CC6" s="33">
        <f t="shared" si="9"/>
        <v>189.01</v>
      </c>
      <c r="CD6" s="33">
        <f t="shared" si="9"/>
        <v>237.75</v>
      </c>
      <c r="CE6" s="33">
        <f t="shared" si="9"/>
        <v>247.88</v>
      </c>
      <c r="CF6" s="33">
        <f t="shared" si="9"/>
        <v>283.05</v>
      </c>
      <c r="CG6" s="33">
        <f t="shared" si="9"/>
        <v>256</v>
      </c>
      <c r="CH6" s="33">
        <f t="shared" si="9"/>
        <v>250.43</v>
      </c>
      <c r="CI6" s="33">
        <f t="shared" si="9"/>
        <v>245.75</v>
      </c>
      <c r="CJ6" s="33">
        <f t="shared" si="9"/>
        <v>244.29</v>
      </c>
      <c r="CK6" s="32" t="str">
        <f>IF(CK7="","",IF(CK7="-","【-】","【"&amp;SUBSTITUTE(TEXT(CK7,"#,##0.00"),"-","△")&amp;"】"))</f>
        <v>【253.12】</v>
      </c>
      <c r="CL6" s="33">
        <f>IF(CL7="",NA(),CL7)</f>
        <v>94.59</v>
      </c>
      <c r="CM6" s="33">
        <f t="shared" ref="CM6:CU6" si="10">IF(CM7="",NA(),CM7)</f>
        <v>86.41</v>
      </c>
      <c r="CN6" s="33">
        <f t="shared" si="10"/>
        <v>86.41</v>
      </c>
      <c r="CO6" s="33">
        <f t="shared" si="10"/>
        <v>86.41</v>
      </c>
      <c r="CP6" s="33">
        <f t="shared" si="10"/>
        <v>97.27</v>
      </c>
      <c r="CQ6" s="33">
        <f t="shared" si="10"/>
        <v>36.18</v>
      </c>
      <c r="CR6" s="33">
        <f t="shared" si="10"/>
        <v>41.59</v>
      </c>
      <c r="CS6" s="33">
        <f t="shared" si="10"/>
        <v>42.31</v>
      </c>
      <c r="CT6" s="33">
        <f t="shared" si="10"/>
        <v>43.65</v>
      </c>
      <c r="CU6" s="33">
        <f t="shared" si="10"/>
        <v>43.58</v>
      </c>
      <c r="CV6" s="32" t="str">
        <f>IF(CV7="","",IF(CV7="-","【-】","【"&amp;SUBSTITUTE(TEXT(CV7,"#,##0.00"),"-","△")&amp;"】"))</f>
        <v>【41.06】</v>
      </c>
      <c r="CW6" s="33">
        <f>IF(CW7="",NA(),CW7)</f>
        <v>59.55</v>
      </c>
      <c r="CX6" s="33">
        <f t="shared" ref="CX6:DF6" si="11">IF(CX7="",NA(),CX7)</f>
        <v>64.41</v>
      </c>
      <c r="CY6" s="33">
        <f t="shared" si="11"/>
        <v>59.19</v>
      </c>
      <c r="CZ6" s="33">
        <f t="shared" si="11"/>
        <v>63.76</v>
      </c>
      <c r="DA6" s="33">
        <f t="shared" si="11"/>
        <v>63.57</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253839</v>
      </c>
      <c r="D7" s="35">
        <v>47</v>
      </c>
      <c r="E7" s="35">
        <v>17</v>
      </c>
      <c r="F7" s="35">
        <v>4</v>
      </c>
      <c r="G7" s="35">
        <v>0</v>
      </c>
      <c r="H7" s="35" t="s">
        <v>96</v>
      </c>
      <c r="I7" s="35" t="s">
        <v>97</v>
      </c>
      <c r="J7" s="35" t="s">
        <v>98</v>
      </c>
      <c r="K7" s="35" t="s">
        <v>99</v>
      </c>
      <c r="L7" s="35" t="s">
        <v>100</v>
      </c>
      <c r="M7" s="36" t="s">
        <v>101</v>
      </c>
      <c r="N7" s="36" t="s">
        <v>102</v>
      </c>
      <c r="O7" s="36">
        <v>38.36</v>
      </c>
      <c r="P7" s="36">
        <v>91.65</v>
      </c>
      <c r="Q7" s="36">
        <v>2900</v>
      </c>
      <c r="R7" s="36">
        <v>22256</v>
      </c>
      <c r="S7" s="36">
        <v>117.6</v>
      </c>
      <c r="T7" s="36">
        <v>189.25</v>
      </c>
      <c r="U7" s="36">
        <v>8512</v>
      </c>
      <c r="V7" s="36">
        <v>2.94</v>
      </c>
      <c r="W7" s="36">
        <v>2895.24</v>
      </c>
      <c r="X7" s="36">
        <v>68.44</v>
      </c>
      <c r="Y7" s="36">
        <v>79.040000000000006</v>
      </c>
      <c r="Z7" s="36">
        <v>57.38</v>
      </c>
      <c r="AA7" s="36">
        <v>59.83</v>
      </c>
      <c r="AB7" s="36">
        <v>83.01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2633.88</v>
      </c>
      <c r="BF7" s="36">
        <v>2086.67</v>
      </c>
      <c r="BG7" s="36">
        <v>1928.5</v>
      </c>
      <c r="BH7" s="36">
        <v>1107.79</v>
      </c>
      <c r="BI7" s="36">
        <v>1379.04</v>
      </c>
      <c r="BJ7" s="36">
        <v>1868.17</v>
      </c>
      <c r="BK7" s="36">
        <v>1764.87</v>
      </c>
      <c r="BL7" s="36">
        <v>1622.51</v>
      </c>
      <c r="BM7" s="36">
        <v>1569.13</v>
      </c>
      <c r="BN7" s="36">
        <v>1436</v>
      </c>
      <c r="BO7" s="36">
        <v>1479.31</v>
      </c>
      <c r="BP7" s="36">
        <v>77.69</v>
      </c>
      <c r="BQ7" s="36">
        <v>70.12</v>
      </c>
      <c r="BR7" s="36">
        <v>82.2</v>
      </c>
      <c r="BS7" s="36">
        <v>100.57</v>
      </c>
      <c r="BT7" s="36">
        <v>98.96</v>
      </c>
      <c r="BU7" s="36">
        <v>55.15</v>
      </c>
      <c r="BV7" s="36">
        <v>60.75</v>
      </c>
      <c r="BW7" s="36">
        <v>62.83</v>
      </c>
      <c r="BX7" s="36">
        <v>64.63</v>
      </c>
      <c r="BY7" s="36">
        <v>66.56</v>
      </c>
      <c r="BZ7" s="36">
        <v>63.5</v>
      </c>
      <c r="CA7" s="36">
        <v>198.3</v>
      </c>
      <c r="CB7" s="36">
        <v>221.09</v>
      </c>
      <c r="CC7" s="36">
        <v>189.01</v>
      </c>
      <c r="CD7" s="36">
        <v>237.75</v>
      </c>
      <c r="CE7" s="36">
        <v>247.88</v>
      </c>
      <c r="CF7" s="36">
        <v>283.05</v>
      </c>
      <c r="CG7" s="36">
        <v>256</v>
      </c>
      <c r="CH7" s="36">
        <v>250.43</v>
      </c>
      <c r="CI7" s="36">
        <v>245.75</v>
      </c>
      <c r="CJ7" s="36">
        <v>244.29</v>
      </c>
      <c r="CK7" s="36">
        <v>253.12</v>
      </c>
      <c r="CL7" s="36">
        <v>94.59</v>
      </c>
      <c r="CM7" s="36">
        <v>86.41</v>
      </c>
      <c r="CN7" s="36">
        <v>86.41</v>
      </c>
      <c r="CO7" s="36">
        <v>86.41</v>
      </c>
      <c r="CP7" s="36">
        <v>97.27</v>
      </c>
      <c r="CQ7" s="36">
        <v>36.18</v>
      </c>
      <c r="CR7" s="36">
        <v>41.59</v>
      </c>
      <c r="CS7" s="36">
        <v>42.31</v>
      </c>
      <c r="CT7" s="36">
        <v>43.65</v>
      </c>
      <c r="CU7" s="36">
        <v>43.58</v>
      </c>
      <c r="CV7" s="36">
        <v>41.06</v>
      </c>
      <c r="CW7" s="36">
        <v>59.55</v>
      </c>
      <c r="CX7" s="36">
        <v>64.41</v>
      </c>
      <c r="CY7" s="36">
        <v>59.19</v>
      </c>
      <c r="CZ7" s="36">
        <v>63.76</v>
      </c>
      <c r="DA7" s="36">
        <v>63.57</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日野町</cp:lastModifiedBy>
  <dcterms:created xsi:type="dcterms:W3CDTF">2016-02-03T09:04:49Z</dcterms:created>
  <dcterms:modified xsi:type="dcterms:W3CDTF">2016-02-16T08:29:08Z</dcterms:modified>
</cp:coreProperties>
</file>