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<sst xmlns="http://schemas.openxmlformats.org/spreadsheetml/2006/main" count="221" uniqueCount="111">
  <si>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</si>
  <si>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</si>
  <si>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</si>
  <si>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</si>
  <si>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</si>
  <si>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</si>
  <si>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</si>
  <si>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</si>
  <si>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</si>
  <si>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</si>
  <si>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</si>
  <si>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</si>
  <si>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</si>
  <si>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</si>
  <si>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</si>
  <si>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</si>
  <si>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</si>
  <si>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</si>
  <si>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</si>
  <si>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</si>
  <si>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</si>
  <si>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</si>
  <si>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</si>
  <si>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</si>
  <si>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</si>
  <si>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</si>
  <si>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</si>
  <si>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</si>
  <si>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</si>
  <si>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</si>
  <si>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</si>
  <si>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</si>
  <si>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</si>
  <si>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</si>
  <si>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</si>
  <si>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</si>
  <si>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</si>
  <si>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</si>
  <si>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</si>
  <si>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</si>
  <si>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</si>
  <si>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</si>
  <si>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</si>
  <si>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</si>
  <si>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</si>
  <si>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</si>
  <si>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</si>
  <si>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</si>
  <si>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</si>
  <si>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</si>
  <si>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</si>
  <si>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</si>
  <si>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</si>
  <si>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</si>
  <si>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</si>
  <si>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</si>
  <si>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</si>
  <si>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</si>
  <si>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</si>
  <si>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</si>
  <si>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</si>
  <si>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</si>
  <si>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</si>
  <si>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</si>
  <si>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</si>
  <si>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</si>
  <si>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</si>
  <si>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</si>
  <si>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</si>
  <si>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</si>
  <si>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</si>
  <si>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</si>
  <si>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</si>
  <si>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</si>
  <si>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</si>
  <si>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</si>
  <si>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</si>
  <si>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</si>
  <si>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</si>
  <si>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</si>
  <si>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</si>
  <si>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</si>
  <si>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</si>
  <si>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</si>
  <si>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</si>
  <si>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</si>
  <si>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</si>
  <si>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</si>
  <si>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</si>
  <si>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</si>
  <si>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</si>
  <si>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</si>
  <si>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</si>
  <si>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</si>
  <si>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</si>
  <si>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</si>
  <si>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日野町</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</si>
  <si>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</si>
  <si>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</si>
  <si>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</si>
  <si>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</si>
  <si>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</si>
  <si>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</si>
  <si>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</si>
  <si>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</si>
  <si>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</si>
  <si>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</si>
  <si>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</si>
  <si>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汚水処理原価は全国的に見ても低い数値であり、また、経費回収率においても概ね100％の値であるが、収益的収支比率は100％より下回っている状態である。今後は収益に値する使用料の見直し等の対策が必要となってくる。水洗化率においては80％以上であり全国平均からみても高い値となっているが今後も水洗化への啓発は必要である。</t>
    <rPh sb="0" eb="2">
      <t>オスイ</t>
    </rPh>
    <rPh sb="2" eb="4">
      <t>ショリ</t>
    </rPh>
    <rPh sb="4" eb="6">
      <t>ゲンカ</t>
    </rPh>
    <rPh sb="7" eb="10">
      <t>ゼンコクテキ</t>
    </rPh>
    <rPh sb="11" eb="12">
      <t>ミ</t>
    </rPh>
    <rPh sb="14" eb="15">
      <t>ヒク</t>
    </rPh>
    <rPh sb="16" eb="18">
      <t>スウチ</t>
    </rPh>
    <rPh sb="25" eb="27">
      <t>ケイヒ</t>
    </rPh>
    <rPh sb="27" eb="29">
      <t>カイシュウ</t>
    </rPh>
    <rPh sb="29" eb="30">
      <t>リツ</t>
    </rPh>
    <rPh sb="35" eb="36">
      <t>オオム</t>
    </rPh>
    <rPh sb="42" eb="43">
      <t>アタイ</t>
    </rPh>
    <rPh sb="48" eb="50">
      <t>シュウエキ</t>
    </rPh>
    <rPh sb="50" eb="51">
      <t>テキ</t>
    </rPh>
    <rPh sb="51" eb="53">
      <t>シュウシ</t>
    </rPh>
    <rPh sb="53" eb="55">
      <t>ヒリツ</t>
    </rPh>
    <rPh sb="62" eb="64">
      <t>シタマワ</t>
    </rPh>
    <rPh sb="68" eb="70">
      <t>ジョウタイ</t>
    </rPh>
    <rPh sb="74" eb="76">
      <t>コンゴ</t>
    </rPh>
    <rPh sb="77" eb="79">
      <t>シュウエキ</t>
    </rPh>
    <rPh sb="80" eb="81">
      <t>アタイ</t>
    </rPh>
    <rPh sb="83" eb="86">
      <t>シヨウリョウ</t>
    </rPh>
    <rPh sb="87" eb="89">
      <t>ミナオ</t>
    </rPh>
    <rPh sb="90" eb="91">
      <t>トウ</t>
    </rPh>
    <rPh sb="92" eb="94">
      <t>タイサク</t>
    </rPh>
    <rPh sb="95" eb="97">
      <t>ヒツヨウ</t>
    </rPh>
    <rPh sb="104" eb="107">
      <t>スイセンカ</t>
    </rPh>
    <rPh sb="107" eb="108">
      <t>リツ</t>
    </rPh>
    <rPh sb="121" eb="123">
      <t>ゼンコク</t>
    </rPh>
    <rPh sb="123" eb="125">
      <t>ヘイキン</t>
    </rPh>
    <rPh sb="130" eb="131">
      <t>タカ</t>
    </rPh>
    <rPh sb="132" eb="133">
      <t>アタイ</t>
    </rPh>
    <rPh sb="140" eb="142">
      <t>コンゴ</t>
    </rPh>
    <rPh sb="143" eb="146">
      <t>スイセンカ</t>
    </rPh>
    <rPh sb="148" eb="150">
      <t>ケイハツ</t>
    </rPh>
    <rPh sb="151" eb="153">
      <t>ヒツヨウ</t>
    </rPh>
    <phoneticPr fontId="4"/>
  </si>
  <si>
    <t>管渠の老朽化状況においては、殆どが塩ビ管であり現時点では更新は行っていない。しかし、一部ヒューム管の埋設もあることから、管内の調査を計画している。同時にマンホール、ポンプ施設の状態の調査も計画している。</t>
    <rPh sb="0" eb="1">
      <t>カン</t>
    </rPh>
    <rPh sb="1" eb="2">
      <t>キョ</t>
    </rPh>
    <rPh sb="3" eb="6">
      <t>ロウキュウカ</t>
    </rPh>
    <rPh sb="6" eb="8">
      <t>ジョウキョウ</t>
    </rPh>
    <rPh sb="14" eb="15">
      <t>ホトン</t>
    </rPh>
    <rPh sb="17" eb="18">
      <t>エン</t>
    </rPh>
    <rPh sb="19" eb="20">
      <t>カン</t>
    </rPh>
    <rPh sb="23" eb="26">
      <t>ゲンジテン</t>
    </rPh>
    <rPh sb="28" eb="30">
      <t>コウシン</t>
    </rPh>
    <rPh sb="31" eb="32">
      <t>オコナ</t>
    </rPh>
    <rPh sb="42" eb="44">
      <t>イチブ</t>
    </rPh>
    <rPh sb="48" eb="49">
      <t>カン</t>
    </rPh>
    <rPh sb="50" eb="52">
      <t>マイセツ</t>
    </rPh>
    <rPh sb="60" eb="62">
      <t>カンナイ</t>
    </rPh>
    <rPh sb="63" eb="65">
      <t>チョウサ</t>
    </rPh>
    <rPh sb="66" eb="68">
      <t>ケイカク</t>
    </rPh>
    <rPh sb="73" eb="75">
      <t>ドウジ</t>
    </rPh>
    <rPh sb="85" eb="87">
      <t>シセツ</t>
    </rPh>
    <rPh sb="88" eb="90">
      <t>ジョウタイ</t>
    </rPh>
    <rPh sb="91" eb="93">
      <t>チョウサ</t>
    </rPh>
    <rPh sb="94" eb="96">
      <t>ケイカク</t>
    </rPh>
    <phoneticPr fontId="4"/>
  </si>
  <si>
    <t>事業費の内、企業債の返済の割合が大きいなか、収益的収支比率の値が100％を下回っている。今後も事業は展開していく上で、比率を上げていくには使用料の見直しが必然となってくる。
また、コンクリート製の施設の調査及び修繕も必要となってくることから、維持管理における費用も今以上に必要となることから経営の改善が必要となる。</t>
    <rPh sb="0" eb="3">
      <t>ジギョウヒ</t>
    </rPh>
    <rPh sb="4" eb="5">
      <t>ウチ</t>
    </rPh>
    <rPh sb="6" eb="8">
      <t>キギョウ</t>
    </rPh>
    <rPh sb="8" eb="9">
      <t>サイ</t>
    </rPh>
    <rPh sb="10" eb="12">
      <t>ヘンサイ</t>
    </rPh>
    <rPh sb="13" eb="15">
      <t>ワリアイ</t>
    </rPh>
    <rPh sb="16" eb="17">
      <t>オオ</t>
    </rPh>
    <rPh sb="22" eb="24">
      <t>シュウエキ</t>
    </rPh>
    <rPh sb="24" eb="25">
      <t>テキ</t>
    </rPh>
    <rPh sb="25" eb="27">
      <t>シュウシ</t>
    </rPh>
    <rPh sb="27" eb="29">
      <t>ヒリツ</t>
    </rPh>
    <rPh sb="30" eb="31">
      <t>アタイ</t>
    </rPh>
    <rPh sb="37" eb="39">
      <t>シタマワ</t>
    </rPh>
    <rPh sb="44" eb="46">
      <t>コンゴ</t>
    </rPh>
    <rPh sb="47" eb="49">
      <t>ジギョウ</t>
    </rPh>
    <rPh sb="50" eb="52">
      <t>テンカイ</t>
    </rPh>
    <rPh sb="56" eb="57">
      <t>ウエ</t>
    </rPh>
    <rPh sb="59" eb="61">
      <t>ヒリツ</t>
    </rPh>
    <rPh sb="62" eb="63">
      <t>ア</t>
    </rPh>
    <rPh sb="69" eb="72">
      <t>シヨウリョウ</t>
    </rPh>
    <rPh sb="73" eb="75">
      <t>ミナオ</t>
    </rPh>
    <rPh sb="77" eb="79">
      <t>ヒツゼン</t>
    </rPh>
    <rPh sb="96" eb="97">
      <t>セイ</t>
    </rPh>
    <rPh sb="98" eb="100">
      <t>シセツ</t>
    </rPh>
    <rPh sb="101" eb="103">
      <t>チョウサ</t>
    </rPh>
    <rPh sb="103" eb="104">
      <t>オヨ</t>
    </rPh>
    <rPh sb="105" eb="107">
      <t>シュウゼン</t>
    </rPh>
    <rPh sb="108" eb="110">
      <t>ヒツヨウ</t>
    </rPh>
    <rPh sb="121" eb="123">
      <t>イジ</t>
    </rPh>
    <rPh sb="123" eb="125">
      <t>カンリ</t>
    </rPh>
    <rPh sb="129" eb="131">
      <t>ヒヨウ</t>
    </rPh>
    <rPh sb="132" eb="135">
      <t>イマイジョウ</t>
    </rPh>
    <rPh sb="136" eb="138">
      <t>ヒツヨウ</t>
    </rPh>
    <rPh sb="145" eb="147">
      <t>ケイエイ</t>
    </rPh>
    <rPh sb="148" eb="150">
      <t>カイゼン</t>
    </rPh>
    <rPh sb="151" eb="15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</si>
</sst>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167680"/>
        <c:axId val="10418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0.09</c:v>
                </c:pt>
                <c:pt idx="2">
                  <c:v>7.0000000000000007E-2</c:v>
                </c:pt>
                <c:pt idx="3">
                  <c:v>0.14000000000000001</c:v>
                </c:pt>
                <c:pt idx="4">
                  <c:v>0.03</c:v>
                </c:pt>
              </c:numCache>
            </c:numRef>
          </c:val>
          <c:smooth val="0"/>
        </c:ser>
        <c:dLbls>
          <c:showLegendKey val="0"/>
          <c:showVal val="0"/>
          <c:showCatName val="0"/>
          <c:showSerName val="0"/>
          <c:showPercent val="0"/>
          <c:showBubbleSize val="0"/>
        </c:dLbls>
        <c:marker val="1"/>
        <c:smooth val="0"/>
        <c:axId val="104167680"/>
        <c:axId val="104182144"/>
      </c:lineChart>
      <c:dateAx>
        <c:axId val="104167680"/>
        <c:scaling>
          <c:orientation val="minMax"/>
        </c:scaling>
        <c:delete val="1"/>
        <c:axPos val="b"/>
        <c:numFmt formatCode="ge" sourceLinked="1"/>
        <c:majorTickMark val="none"/>
        <c:minorTickMark val="none"/>
        <c:tickLblPos val="none"/>
        <c:crossAx val="104182144"/>
        <c:crosses val="autoZero"/>
        <c:auto val="1"/>
        <c:lblOffset val="100"/>
        <c:baseTimeUnit val="years"/>
      </c:dateAx>
      <c:valAx>
        <c:axId val="10418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6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94.62</c:v>
                </c:pt>
                <c:pt idx="1">
                  <c:v>86.47</c:v>
                </c:pt>
                <c:pt idx="2">
                  <c:v>86.47</c:v>
                </c:pt>
                <c:pt idx="3">
                  <c:v>86.47</c:v>
                </c:pt>
                <c:pt idx="4">
                  <c:v>97.31</c:v>
                </c:pt>
              </c:numCache>
            </c:numRef>
          </c:val>
        </c:ser>
        <c:dLbls>
          <c:showLegendKey val="0"/>
          <c:showVal val="0"/>
          <c:showCatName val="0"/>
          <c:showSerName val="0"/>
          <c:showPercent val="0"/>
          <c:showBubbleSize val="0"/>
        </c:dLbls>
        <c:gapWidth val="150"/>
        <c:axId val="106277504"/>
        <c:axId val="10630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50.74</c:v>
                </c:pt>
                <c:pt idx="2">
                  <c:v>49.29</c:v>
                </c:pt>
                <c:pt idx="3">
                  <c:v>50.32</c:v>
                </c:pt>
                <c:pt idx="4">
                  <c:v>49.89</c:v>
                </c:pt>
              </c:numCache>
            </c:numRef>
          </c:val>
          <c:smooth val="0"/>
        </c:ser>
        <c:dLbls>
          <c:showLegendKey val="0"/>
          <c:showVal val="0"/>
          <c:showCatName val="0"/>
          <c:showSerName val="0"/>
          <c:showPercent val="0"/>
          <c:showBubbleSize val="0"/>
        </c:dLbls>
        <c:marker val="1"/>
        <c:smooth val="0"/>
        <c:axId val="106277504"/>
        <c:axId val="106304256"/>
      </c:lineChart>
      <c:dateAx>
        <c:axId val="106277504"/>
        <c:scaling>
          <c:orientation val="minMax"/>
        </c:scaling>
        <c:delete val="1"/>
        <c:axPos val="b"/>
        <c:numFmt formatCode="ge" sourceLinked="1"/>
        <c:majorTickMark val="none"/>
        <c:minorTickMark val="none"/>
        <c:tickLblPos val="none"/>
        <c:crossAx val="106304256"/>
        <c:crosses val="autoZero"/>
        <c:auto val="1"/>
        <c:lblOffset val="100"/>
        <c:baseTimeUnit val="years"/>
      </c:dateAx>
      <c:valAx>
        <c:axId val="10630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7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83.46</c:v>
                </c:pt>
                <c:pt idx="1">
                  <c:v>87.64</c:v>
                </c:pt>
                <c:pt idx="2">
                  <c:v>88.05</c:v>
                </c:pt>
                <c:pt idx="3">
                  <c:v>90.04</c:v>
                </c:pt>
                <c:pt idx="4">
                  <c:v>89.14</c:v>
                </c:pt>
              </c:numCache>
            </c:numRef>
          </c:val>
        </c:ser>
        <c:dLbls>
          <c:showLegendKey val="0"/>
          <c:showVal val="0"/>
          <c:showCatName val="0"/>
          <c:showSerName val="0"/>
          <c:showPercent val="0"/>
          <c:showBubbleSize val="0"/>
        </c:dLbls>
        <c:gapWidth val="150"/>
        <c:axId val="106326272"/>
        <c:axId val="10633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85.43</c:v>
                </c:pt>
                <c:pt idx="1">
                  <c:v>85.1</c:v>
                </c:pt>
                <c:pt idx="2">
                  <c:v>84.31</c:v>
                </c:pt>
                <c:pt idx="3">
                  <c:v>84.57</c:v>
                </c:pt>
                <c:pt idx="4">
                  <c:v>84.73</c:v>
                </c:pt>
              </c:numCache>
            </c:numRef>
          </c:val>
          <c:smooth val="0"/>
        </c:ser>
        <c:dLbls>
          <c:showLegendKey val="0"/>
          <c:showVal val="0"/>
          <c:showCatName val="0"/>
          <c:showSerName val="0"/>
          <c:showPercent val="0"/>
          <c:showBubbleSize val="0"/>
        </c:dLbls>
        <c:marker val="1"/>
        <c:smooth val="0"/>
        <c:axId val="106326272"/>
        <c:axId val="106332544"/>
      </c:lineChart>
      <c:dateAx>
        <c:axId val="106326272"/>
        <c:scaling>
          <c:orientation val="minMax"/>
        </c:scaling>
        <c:delete val="1"/>
        <c:axPos val="b"/>
        <c:numFmt formatCode="ge" sourceLinked="1"/>
        <c:majorTickMark val="none"/>
        <c:minorTickMark val="none"/>
        <c:tickLblPos val="none"/>
        <c:crossAx val="106332544"/>
        <c:crosses val="autoZero"/>
        <c:auto val="1"/>
        <c:lblOffset val="100"/>
        <c:baseTimeUnit val="years"/>
      </c:dateAx>
      <c:valAx>
        <c:axId val="10633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2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76.099999999999994</c:v>
                </c:pt>
                <c:pt idx="1">
                  <c:v>79.44</c:v>
                </c:pt>
                <c:pt idx="2">
                  <c:v>71.39</c:v>
                </c:pt>
                <c:pt idx="3">
                  <c:v>59.83</c:v>
                </c:pt>
                <c:pt idx="4">
                  <c:v>68.53</c:v>
                </c:pt>
              </c:numCache>
            </c:numRef>
          </c:val>
        </c:ser>
        <c:dLbls>
          <c:showLegendKey val="0"/>
          <c:showVal val="0"/>
          <c:showCatName val="0"/>
          <c:showSerName val="0"/>
          <c:showPercent val="0"/>
          <c:showBubbleSize val="0"/>
        </c:dLbls>
        <c:gapWidth val="150"/>
        <c:axId val="104876672"/>
        <c:axId val="10488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876672"/>
        <c:axId val="104887040"/>
      </c:lineChart>
      <c:dateAx>
        <c:axId val="104876672"/>
        <c:scaling>
          <c:orientation val="minMax"/>
        </c:scaling>
        <c:delete val="1"/>
        <c:axPos val="b"/>
        <c:numFmt formatCode="ge" sourceLinked="1"/>
        <c:majorTickMark val="none"/>
        <c:minorTickMark val="none"/>
        <c:tickLblPos val="none"/>
        <c:crossAx val="104887040"/>
        <c:crosses val="autoZero"/>
        <c:auto val="1"/>
        <c:lblOffset val="100"/>
        <c:baseTimeUnit val="years"/>
      </c:dateAx>
      <c:valAx>
        <c:axId val="10488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7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896768"/>
        <c:axId val="10491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896768"/>
        <c:axId val="104915328"/>
      </c:lineChart>
      <c:dateAx>
        <c:axId val="104896768"/>
        <c:scaling>
          <c:orientation val="minMax"/>
        </c:scaling>
        <c:delete val="1"/>
        <c:axPos val="b"/>
        <c:numFmt formatCode="ge" sourceLinked="1"/>
        <c:majorTickMark val="none"/>
        <c:minorTickMark val="none"/>
        <c:tickLblPos val="none"/>
        <c:crossAx val="104915328"/>
        <c:crosses val="autoZero"/>
        <c:auto val="1"/>
        <c:lblOffset val="100"/>
        <c:baseTimeUnit val="years"/>
      </c:dateAx>
      <c:valAx>
        <c:axId val="10491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9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368000"/>
        <c:axId val="10437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368000"/>
        <c:axId val="104378368"/>
      </c:lineChart>
      <c:dateAx>
        <c:axId val="104368000"/>
        <c:scaling>
          <c:orientation val="minMax"/>
        </c:scaling>
        <c:delete val="1"/>
        <c:axPos val="b"/>
        <c:numFmt formatCode="ge" sourceLinked="1"/>
        <c:majorTickMark val="none"/>
        <c:minorTickMark val="none"/>
        <c:tickLblPos val="none"/>
        <c:crossAx val="104378368"/>
        <c:crosses val="autoZero"/>
        <c:auto val="1"/>
        <c:lblOffset val="100"/>
        <c:baseTimeUnit val="years"/>
      </c:dateAx>
      <c:valAx>
        <c:axId val="10437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6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472576"/>
        <c:axId val="10447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472576"/>
        <c:axId val="104474496"/>
      </c:lineChart>
      <c:dateAx>
        <c:axId val="104472576"/>
        <c:scaling>
          <c:orientation val="minMax"/>
        </c:scaling>
        <c:delete val="1"/>
        <c:axPos val="b"/>
        <c:numFmt formatCode="ge" sourceLinked="1"/>
        <c:majorTickMark val="none"/>
        <c:minorTickMark val="none"/>
        <c:tickLblPos val="none"/>
        <c:crossAx val="104474496"/>
        <c:crosses val="autoZero"/>
        <c:auto val="1"/>
        <c:lblOffset val="100"/>
        <c:baseTimeUnit val="years"/>
      </c:dateAx>
      <c:valAx>
        <c:axId val="10447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7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516224"/>
        <c:axId val="10452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516224"/>
        <c:axId val="104522496"/>
      </c:lineChart>
      <c:dateAx>
        <c:axId val="104516224"/>
        <c:scaling>
          <c:orientation val="minMax"/>
        </c:scaling>
        <c:delete val="1"/>
        <c:axPos val="b"/>
        <c:numFmt formatCode="ge" sourceLinked="1"/>
        <c:majorTickMark val="none"/>
        <c:minorTickMark val="none"/>
        <c:tickLblPos val="none"/>
        <c:crossAx val="104522496"/>
        <c:crosses val="autoZero"/>
        <c:auto val="1"/>
        <c:lblOffset val="100"/>
        <c:baseTimeUnit val="years"/>
      </c:dateAx>
      <c:valAx>
        <c:axId val="10452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1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1302.79</c:v>
                </c:pt>
                <c:pt idx="1">
                  <c:v>999.62</c:v>
                </c:pt>
                <c:pt idx="2">
                  <c:v>1110.55</c:v>
                </c:pt>
                <c:pt idx="3">
                  <c:v>1258.1300000000001</c:v>
                </c:pt>
                <c:pt idx="4">
                  <c:v>1271.46</c:v>
                </c:pt>
              </c:numCache>
            </c:numRef>
          </c:val>
        </c:ser>
        <c:dLbls>
          <c:showLegendKey val="0"/>
          <c:showVal val="0"/>
          <c:showCatName val="0"/>
          <c:showSerName val="0"/>
          <c:showPercent val="0"/>
          <c:showBubbleSize val="0"/>
        </c:dLbls>
        <c:gapWidth val="150"/>
        <c:axId val="104540416"/>
        <c:axId val="10455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1352.2</c:v>
                </c:pt>
                <c:pt idx="1">
                  <c:v>1365.62</c:v>
                </c:pt>
                <c:pt idx="2">
                  <c:v>1309.43</c:v>
                </c:pt>
                <c:pt idx="3">
                  <c:v>1306.92</c:v>
                </c:pt>
                <c:pt idx="4">
                  <c:v>1203.71</c:v>
                </c:pt>
              </c:numCache>
            </c:numRef>
          </c:val>
          <c:smooth val="0"/>
        </c:ser>
        <c:dLbls>
          <c:showLegendKey val="0"/>
          <c:showVal val="0"/>
          <c:showCatName val="0"/>
          <c:showSerName val="0"/>
          <c:showPercent val="0"/>
          <c:showBubbleSize val="0"/>
        </c:dLbls>
        <c:marker val="1"/>
        <c:smooth val="0"/>
        <c:axId val="104540416"/>
        <c:axId val="104550784"/>
      </c:lineChart>
      <c:dateAx>
        <c:axId val="104540416"/>
        <c:scaling>
          <c:orientation val="minMax"/>
        </c:scaling>
        <c:delete val="1"/>
        <c:axPos val="b"/>
        <c:numFmt formatCode="ge" sourceLinked="1"/>
        <c:majorTickMark val="none"/>
        <c:minorTickMark val="none"/>
        <c:tickLblPos val="none"/>
        <c:crossAx val="104550784"/>
        <c:crosses val="autoZero"/>
        <c:auto val="1"/>
        <c:lblOffset val="100"/>
        <c:baseTimeUnit val="years"/>
      </c:dateAx>
      <c:valAx>
        <c:axId val="10455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4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100.96</c:v>
                </c:pt>
                <c:pt idx="1">
                  <c:v>101.6</c:v>
                </c:pt>
                <c:pt idx="2">
                  <c:v>102.43</c:v>
                </c:pt>
                <c:pt idx="3">
                  <c:v>100.57</c:v>
                </c:pt>
                <c:pt idx="4">
                  <c:v>85.87</c:v>
                </c:pt>
              </c:numCache>
            </c:numRef>
          </c:val>
        </c:ser>
        <c:dLbls>
          <c:showLegendKey val="0"/>
          <c:showVal val="0"/>
          <c:showCatName val="0"/>
          <c:showSerName val="0"/>
          <c:showPercent val="0"/>
          <c:showBubbleSize val="0"/>
        </c:dLbls>
        <c:gapWidth val="150"/>
        <c:axId val="106233856"/>
        <c:axId val="10623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68.23</c:v>
                </c:pt>
                <c:pt idx="1">
                  <c:v>65.98</c:v>
                </c:pt>
                <c:pt idx="2">
                  <c:v>67.59</c:v>
                </c:pt>
                <c:pt idx="3">
                  <c:v>68.510000000000005</c:v>
                </c:pt>
                <c:pt idx="4">
                  <c:v>69.739999999999995</c:v>
                </c:pt>
              </c:numCache>
            </c:numRef>
          </c:val>
          <c:smooth val="0"/>
        </c:ser>
        <c:dLbls>
          <c:showLegendKey val="0"/>
          <c:showVal val="0"/>
          <c:showCatName val="0"/>
          <c:showSerName val="0"/>
          <c:showPercent val="0"/>
          <c:showBubbleSize val="0"/>
        </c:dLbls>
        <c:marker val="1"/>
        <c:smooth val="0"/>
        <c:axId val="106233856"/>
        <c:axId val="106235776"/>
      </c:lineChart>
      <c:dateAx>
        <c:axId val="106233856"/>
        <c:scaling>
          <c:orientation val="minMax"/>
        </c:scaling>
        <c:delete val="1"/>
        <c:axPos val="b"/>
        <c:numFmt formatCode="ge" sourceLinked="1"/>
        <c:majorTickMark val="none"/>
        <c:minorTickMark val="none"/>
        <c:tickLblPos val="none"/>
        <c:crossAx val="106235776"/>
        <c:crosses val="autoZero"/>
        <c:auto val="1"/>
        <c:lblOffset val="100"/>
        <c:baseTimeUnit val="years"/>
      </c:dateAx>
      <c:valAx>
        <c:axId val="10623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3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152.59</c:v>
                </c:pt>
                <c:pt idx="1">
                  <c:v>152.59</c:v>
                </c:pt>
                <c:pt idx="2">
                  <c:v>151.68</c:v>
                </c:pt>
                <c:pt idx="3">
                  <c:v>114.96</c:v>
                </c:pt>
                <c:pt idx="4">
                  <c:v>138.12</c:v>
                </c:pt>
              </c:numCache>
            </c:numRef>
          </c:val>
        </c:ser>
        <c:dLbls>
          <c:showLegendKey val="0"/>
          <c:showVal val="0"/>
          <c:showCatName val="0"/>
          <c:showSerName val="0"/>
          <c:showPercent val="0"/>
          <c:showBubbleSize val="0"/>
        </c:dLbls>
        <c:gapWidth val="150"/>
        <c:axId val="106257408"/>
        <c:axId val="10626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241.2</c:v>
                </c:pt>
                <c:pt idx="1">
                  <c:v>258.83</c:v>
                </c:pt>
                <c:pt idx="2">
                  <c:v>251.88</c:v>
                </c:pt>
                <c:pt idx="3">
                  <c:v>247.43</c:v>
                </c:pt>
                <c:pt idx="4">
                  <c:v>248.89</c:v>
                </c:pt>
              </c:numCache>
            </c:numRef>
          </c:val>
          <c:smooth val="0"/>
        </c:ser>
        <c:dLbls>
          <c:showLegendKey val="0"/>
          <c:showVal val="0"/>
          <c:showCatName val="0"/>
          <c:showSerName val="0"/>
          <c:showPercent val="0"/>
          <c:showBubbleSize val="0"/>
        </c:dLbls>
        <c:marker val="1"/>
        <c:smooth val="0"/>
        <c:axId val="106257408"/>
        <c:axId val="106263680"/>
      </c:lineChart>
      <c:dateAx>
        <c:axId val="106257408"/>
        <c:scaling>
          <c:orientation val="minMax"/>
        </c:scaling>
        <c:delete val="1"/>
        <c:axPos val="b"/>
        <c:numFmt formatCode="ge" sourceLinked="1"/>
        <c:majorTickMark val="none"/>
        <c:minorTickMark val="none"/>
        <c:tickLblPos val="none"/>
        <c:crossAx val="106263680"/>
        <c:crosses val="autoZero"/>
        <c:auto val="1"/>
        <c:lblOffset val="100"/>
        <c:baseTimeUnit val="years"/>
      </c:dateAx>
      <c:valAx>
        <c:axId val="10626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5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AO68" sqref="AO6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滋賀県　日野町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Cd2</v>
      </c>
      <c r="X8" s="70"/>
      <c r="Y8" s="70"/>
      <c r="Z8" s="70"/>
      <c r="AA8" s="70"/>
      <c r="AB8" s="70"/>
      <c r="AC8" s="70"/>
      <c r="AD8" s="3"/>
      <c r="AE8" s="3"/>
      <c r="AF8" s="3"/>
      <c r="AG8" s="3"/>
      <c r="AH8" s="3"/>
      <c r="AI8" s="3"/>
      <c r="AJ8" s="3"/>
      <c r="AK8" s="3"/>
      <c r="AL8" s="64">
        <f>データ!R6</f>
        <v>22256</v>
      </c>
      <c r="AM8" s="64"/>
      <c r="AN8" s="64"/>
      <c r="AO8" s="64"/>
      <c r="AP8" s="64"/>
      <c r="AQ8" s="64"/>
      <c r="AR8" s="64"/>
      <c r="AS8" s="64"/>
      <c r="AT8" s="63">
        <f>データ!S6</f>
        <v>117.6</v>
      </c>
      <c r="AU8" s="63"/>
      <c r="AV8" s="63"/>
      <c r="AW8" s="63"/>
      <c r="AX8" s="63"/>
      <c r="AY8" s="63"/>
      <c r="AZ8" s="63"/>
      <c r="BA8" s="63"/>
      <c r="BB8" s="63">
        <f>データ!T6</f>
        <v>189.25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37.83</v>
      </c>
      <c r="Q10" s="63"/>
      <c r="R10" s="63"/>
      <c r="S10" s="63"/>
      <c r="T10" s="63"/>
      <c r="U10" s="63"/>
      <c r="V10" s="63"/>
      <c r="W10" s="63">
        <f>データ!P6</f>
        <v>91.65</v>
      </c>
      <c r="X10" s="63"/>
      <c r="Y10" s="63"/>
      <c r="Z10" s="63"/>
      <c r="AA10" s="63"/>
      <c r="AB10" s="63"/>
      <c r="AC10" s="63"/>
      <c r="AD10" s="64">
        <f>データ!Q6</f>
        <v>2900</v>
      </c>
      <c r="AE10" s="64"/>
      <c r="AF10" s="64"/>
      <c r="AG10" s="64"/>
      <c r="AH10" s="64"/>
      <c r="AI10" s="64"/>
      <c r="AJ10" s="64"/>
      <c r="AK10" s="2"/>
      <c r="AL10" s="64">
        <f>データ!U6</f>
        <v>8394</v>
      </c>
      <c r="AM10" s="64"/>
      <c r="AN10" s="64"/>
      <c r="AO10" s="64"/>
      <c r="AP10" s="64"/>
      <c r="AQ10" s="64"/>
      <c r="AR10" s="64"/>
      <c r="AS10" s="64"/>
      <c r="AT10" s="63">
        <f>データ!V6</f>
        <v>3.99</v>
      </c>
      <c r="AU10" s="63"/>
      <c r="AV10" s="63"/>
      <c r="AW10" s="63"/>
      <c r="AX10" s="63"/>
      <c r="AY10" s="63"/>
      <c r="AZ10" s="63"/>
      <c r="BA10" s="63"/>
      <c r="BB10" s="63">
        <f>データ!W6</f>
        <v>2103.7600000000002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253839</v>
      </c>
      <c r="D6" s="31">
        <f t="shared" si="3"/>
        <v>47</v>
      </c>
      <c r="E6" s="31">
        <f t="shared" si="3"/>
        <v>17</v>
      </c>
      <c r="F6" s="31">
        <f t="shared" si="3"/>
        <v>1</v>
      </c>
      <c r="G6" s="31">
        <f t="shared" si="3"/>
        <v>0</v>
      </c>
      <c r="H6" s="31" t="str">
        <f t="shared" si="3"/>
        <v>滋賀県　日野町</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37.83</v>
      </c>
      <c r="P6" s="32">
        <f t="shared" si="3"/>
        <v>91.65</v>
      </c>
      <c r="Q6" s="32">
        <f t="shared" si="3"/>
        <v>2900</v>
      </c>
      <c r="R6" s="32">
        <f t="shared" si="3"/>
        <v>22256</v>
      </c>
      <c r="S6" s="32">
        <f t="shared" si="3"/>
        <v>117.6</v>
      </c>
      <c r="T6" s="32">
        <f t="shared" si="3"/>
        <v>189.25</v>
      </c>
      <c r="U6" s="32">
        <f t="shared" si="3"/>
        <v>8394</v>
      </c>
      <c r="V6" s="32">
        <f t="shared" si="3"/>
        <v>3.99</v>
      </c>
      <c r="W6" s="32">
        <f t="shared" si="3"/>
        <v>2103.7600000000002</v>
      </c>
      <c r="X6" s="33">
        <f>IF(X7="",NA(),X7)</f>
        <v>76.099999999999994</v>
      </c>
      <c r="Y6" s="33">
        <f t="shared" ref="Y6:AG6" si="4">IF(Y7="",NA(),Y7)</f>
        <v>79.44</v>
      </c>
      <c r="Z6" s="33">
        <f t="shared" si="4"/>
        <v>71.39</v>
      </c>
      <c r="AA6" s="33">
        <f t="shared" si="4"/>
        <v>59.83</v>
      </c>
      <c r="AB6" s="33">
        <f t="shared" si="4"/>
        <v>68.53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1302.79</v>
      </c>
      <c r="BF6" s="33">
        <f t="shared" ref="BF6:BN6" si="7">IF(BF7="",NA(),BF7)</f>
        <v>999.62</v>
      </c>
      <c r="BG6" s="33">
        <f t="shared" si="7"/>
        <v>1110.55</v>
      </c>
      <c r="BH6" s="33">
        <f t="shared" si="7"/>
        <v>1258.1300000000001</v>
      </c>
      <c r="BI6" s="33">
        <f t="shared" si="7"/>
        <v>1271.46</v>
      </c>
      <c r="BJ6" s="33">
        <f t="shared" si="7"/>
        <v>1352.2</v>
      </c>
      <c r="BK6" s="33">
        <f t="shared" si="7"/>
        <v>1365.62</v>
      </c>
      <c r="BL6" s="33">
        <f t="shared" si="7"/>
        <v>1309.43</v>
      </c>
      <c r="BM6" s="33">
        <f t="shared" si="7"/>
        <v>1306.92</v>
      </c>
      <c r="BN6" s="33">
        <f t="shared" si="7"/>
        <v>1203.71</v>
      </c>
      <c r="BO6" s="32" t="str">
        <f>IF(BO7="","",IF(BO7="-","【-】","【"&amp;SUBSTITUTE(TEXT(BO7,"#,##0.00"),"-","△")&amp;"】"))</f>
        <v>【776.35】</v>
      </c>
      <c r="BP6" s="33">
        <f>IF(BP7="",NA(),BP7)</f>
        <v>100.96</v>
      </c>
      <c r="BQ6" s="33">
        <f t="shared" ref="BQ6:BY6" si="8">IF(BQ7="",NA(),BQ7)</f>
        <v>101.6</v>
      </c>
      <c r="BR6" s="33">
        <f t="shared" si="8"/>
        <v>102.43</v>
      </c>
      <c r="BS6" s="33">
        <f t="shared" si="8"/>
        <v>100.57</v>
      </c>
      <c r="BT6" s="33">
        <f t="shared" si="8"/>
        <v>85.87</v>
      </c>
      <c r="BU6" s="33">
        <f t="shared" si="8"/>
        <v>68.23</v>
      </c>
      <c r="BV6" s="33">
        <f t="shared" si="8"/>
        <v>65.98</v>
      </c>
      <c r="BW6" s="33">
        <f t="shared" si="8"/>
        <v>67.59</v>
      </c>
      <c r="BX6" s="33">
        <f t="shared" si="8"/>
        <v>68.510000000000005</v>
      </c>
      <c r="BY6" s="33">
        <f t="shared" si="8"/>
        <v>69.739999999999995</v>
      </c>
      <c r="BZ6" s="32" t="str">
        <f>IF(BZ7="","",IF(BZ7="-","【-】","【"&amp;SUBSTITUTE(TEXT(BZ7,"#,##0.00"),"-","△")&amp;"】"))</f>
        <v>【96.57】</v>
      </c>
      <c r="CA6" s="33">
        <f>IF(CA7="",NA(),CA7)</f>
        <v>152.59</v>
      </c>
      <c r="CB6" s="33">
        <f t="shared" ref="CB6:CJ6" si="9">IF(CB7="",NA(),CB7)</f>
        <v>152.59</v>
      </c>
      <c r="CC6" s="33">
        <f t="shared" si="9"/>
        <v>151.68</v>
      </c>
      <c r="CD6" s="33">
        <f t="shared" si="9"/>
        <v>114.96</v>
      </c>
      <c r="CE6" s="33">
        <f t="shared" si="9"/>
        <v>138.12</v>
      </c>
      <c r="CF6" s="33">
        <f t="shared" si="9"/>
        <v>241.2</v>
      </c>
      <c r="CG6" s="33">
        <f t="shared" si="9"/>
        <v>258.83</v>
      </c>
      <c r="CH6" s="33">
        <f t="shared" si="9"/>
        <v>251.88</v>
      </c>
      <c r="CI6" s="33">
        <f t="shared" si="9"/>
        <v>247.43</v>
      </c>
      <c r="CJ6" s="33">
        <f t="shared" si="9"/>
        <v>248.89</v>
      </c>
      <c r="CK6" s="32" t="str">
        <f>IF(CK7="","",IF(CK7="-","【-】","【"&amp;SUBSTITUTE(TEXT(CK7,"#,##0.00"),"-","△")&amp;"】"))</f>
        <v>【142.28】</v>
      </c>
      <c r="CL6" s="33">
        <f>IF(CL7="",NA(),CL7)</f>
        <v>94.62</v>
      </c>
      <c r="CM6" s="33">
        <f t="shared" ref="CM6:CU6" si="10">IF(CM7="",NA(),CM7)</f>
        <v>86.47</v>
      </c>
      <c r="CN6" s="33">
        <f t="shared" si="10"/>
        <v>86.47</v>
      </c>
      <c r="CO6" s="33">
        <f t="shared" si="10"/>
        <v>86.47</v>
      </c>
      <c r="CP6" s="33">
        <f t="shared" si="10"/>
        <v>97.31</v>
      </c>
      <c r="CQ6" s="33">
        <f t="shared" si="10"/>
        <v>49.64</v>
      </c>
      <c r="CR6" s="33">
        <f t="shared" si="10"/>
        <v>50.74</v>
      </c>
      <c r="CS6" s="33">
        <f t="shared" si="10"/>
        <v>49.29</v>
      </c>
      <c r="CT6" s="33">
        <f t="shared" si="10"/>
        <v>50.32</v>
      </c>
      <c r="CU6" s="33">
        <f t="shared" si="10"/>
        <v>49.89</v>
      </c>
      <c r="CV6" s="32" t="str">
        <f>IF(CV7="","",IF(CV7="-","【-】","【"&amp;SUBSTITUTE(TEXT(CV7,"#,##0.00"),"-","△")&amp;"】"))</f>
        <v>【60.35】</v>
      </c>
      <c r="CW6" s="33">
        <f>IF(CW7="",NA(),CW7)</f>
        <v>83.46</v>
      </c>
      <c r="CX6" s="33">
        <f t="shared" ref="CX6:DF6" si="11">IF(CX7="",NA(),CX7)</f>
        <v>87.64</v>
      </c>
      <c r="CY6" s="33">
        <f t="shared" si="11"/>
        <v>88.05</v>
      </c>
      <c r="CZ6" s="33">
        <f t="shared" si="11"/>
        <v>90.04</v>
      </c>
      <c r="DA6" s="33">
        <f t="shared" si="11"/>
        <v>89.14</v>
      </c>
      <c r="DB6" s="33">
        <f t="shared" si="11"/>
        <v>85.43</v>
      </c>
      <c r="DC6" s="33">
        <f t="shared" si="11"/>
        <v>85.1</v>
      </c>
      <c r="DD6" s="33">
        <f t="shared" si="11"/>
        <v>84.31</v>
      </c>
      <c r="DE6" s="33">
        <f t="shared" si="11"/>
        <v>84.57</v>
      </c>
      <c r="DF6" s="33">
        <f t="shared" si="11"/>
        <v>84.73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0.09</v>
      </c>
      <c r="EK6" s="33">
        <f t="shared" si="14"/>
        <v>7.0000000000000007E-2</v>
      </c>
      <c r="EL6" s="33">
        <f t="shared" si="14"/>
        <v>0.14000000000000001</v>
      </c>
      <c r="EM6" s="33">
        <f t="shared" si="14"/>
        <v>0.03</v>
      </c>
      <c r="EN6" s="32" t="str">
        <f>IF(EN7="","",IF(EN7="-","【-】","【"&amp;SUBSTITUTE(TEXT(EN7,"#,##0.00"),"-","△")&amp;"】"))</f>
        <v>【0.17】</v>
      </c>
    </row>
    <row r="7" spans="1:144" s="34" customFormat="1">
      <c r="A7" s="26"/>
      <c r="B7" s="35">
        <v>2014</v>
      </c>
      <c r="C7" s="35">
        <v>253839</v>
      </c>
      <c r="D7" s="35">
        <v>47</v>
      </c>
      <c r="E7" s="35">
        <v>17</v>
      </c>
      <c r="F7" s="35">
        <v>1</v>
      </c>
      <c r="G7" s="35">
        <v>0</v>
      </c>
      <c r="H7" s="35" t="s">
        <v>96</v>
      </c>
      <c r="I7" s="35" t="s">
        <v>97</v>
      </c>
      <c r="J7" s="35" t="s">
        <v>98</v>
      </c>
      <c r="K7" s="35" t="s">
        <v>99</v>
      </c>
      <c r="L7" s="35" t="s">
        <v>100</v>
      </c>
      <c r="M7" s="36" t="s">
        <v>101</v>
      </c>
      <c r="N7" s="36" t="s">
        <v>102</v>
      </c>
      <c r="O7" s="36">
        <v>37.83</v>
      </c>
      <c r="P7" s="36">
        <v>91.65</v>
      </c>
      <c r="Q7" s="36">
        <v>2900</v>
      </c>
      <c r="R7" s="36">
        <v>22256</v>
      </c>
      <c r="S7" s="36">
        <v>117.6</v>
      </c>
      <c r="T7" s="36">
        <v>189.25</v>
      </c>
      <c r="U7" s="36">
        <v>8394</v>
      </c>
      <c r="V7" s="36">
        <v>3.99</v>
      </c>
      <c r="W7" s="36">
        <v>2103.7600000000002</v>
      </c>
      <c r="X7" s="36">
        <v>76.099999999999994</v>
      </c>
      <c r="Y7" s="36">
        <v>79.44</v>
      </c>
      <c r="Z7" s="36">
        <v>71.39</v>
      </c>
      <c r="AA7" s="36">
        <v>59.83</v>
      </c>
      <c r="AB7" s="36">
        <v>68.53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1302.79</v>
      </c>
      <c r="BF7" s="36">
        <v>999.62</v>
      </c>
      <c r="BG7" s="36">
        <v>1110.55</v>
      </c>
      <c r="BH7" s="36">
        <v>1258.1300000000001</v>
      </c>
      <c r="BI7" s="36">
        <v>1271.46</v>
      </c>
      <c r="BJ7" s="36">
        <v>1352.2</v>
      </c>
      <c r="BK7" s="36">
        <v>1365.62</v>
      </c>
      <c r="BL7" s="36">
        <v>1309.43</v>
      </c>
      <c r="BM7" s="36">
        <v>1306.92</v>
      </c>
      <c r="BN7" s="36">
        <v>1203.71</v>
      </c>
      <c r="BO7" s="36">
        <v>776.35</v>
      </c>
      <c r="BP7" s="36">
        <v>100.96</v>
      </c>
      <c r="BQ7" s="36">
        <v>101.6</v>
      </c>
      <c r="BR7" s="36">
        <v>102.43</v>
      </c>
      <c r="BS7" s="36">
        <v>100.57</v>
      </c>
      <c r="BT7" s="36">
        <v>85.87</v>
      </c>
      <c r="BU7" s="36">
        <v>68.23</v>
      </c>
      <c r="BV7" s="36">
        <v>65.98</v>
      </c>
      <c r="BW7" s="36">
        <v>67.59</v>
      </c>
      <c r="BX7" s="36">
        <v>68.510000000000005</v>
      </c>
      <c r="BY7" s="36">
        <v>69.739999999999995</v>
      </c>
      <c r="BZ7" s="36">
        <v>96.57</v>
      </c>
      <c r="CA7" s="36">
        <v>152.59</v>
      </c>
      <c r="CB7" s="36">
        <v>152.59</v>
      </c>
      <c r="CC7" s="36">
        <v>151.68</v>
      </c>
      <c r="CD7" s="36">
        <v>114.96</v>
      </c>
      <c r="CE7" s="36">
        <v>138.12</v>
      </c>
      <c r="CF7" s="36">
        <v>241.2</v>
      </c>
      <c r="CG7" s="36">
        <v>258.83</v>
      </c>
      <c r="CH7" s="36">
        <v>251.88</v>
      </c>
      <c r="CI7" s="36">
        <v>247.43</v>
      </c>
      <c r="CJ7" s="36">
        <v>248.89</v>
      </c>
      <c r="CK7" s="36">
        <v>142.28</v>
      </c>
      <c r="CL7" s="36">
        <v>94.62</v>
      </c>
      <c r="CM7" s="36">
        <v>86.47</v>
      </c>
      <c r="CN7" s="36">
        <v>86.47</v>
      </c>
      <c r="CO7" s="36">
        <v>86.47</v>
      </c>
      <c r="CP7" s="36">
        <v>97.31</v>
      </c>
      <c r="CQ7" s="36">
        <v>49.64</v>
      </c>
      <c r="CR7" s="36">
        <v>50.74</v>
      </c>
      <c r="CS7" s="36">
        <v>49.29</v>
      </c>
      <c r="CT7" s="36">
        <v>50.32</v>
      </c>
      <c r="CU7" s="36">
        <v>49.89</v>
      </c>
      <c r="CV7" s="36">
        <v>60.35</v>
      </c>
      <c r="CW7" s="36">
        <v>83.46</v>
      </c>
      <c r="CX7" s="36">
        <v>87.64</v>
      </c>
      <c r="CY7" s="36">
        <v>88.05</v>
      </c>
      <c r="CZ7" s="36">
        <v>90.04</v>
      </c>
      <c r="DA7" s="36">
        <v>89.14</v>
      </c>
      <c r="DB7" s="36">
        <v>85.43</v>
      </c>
      <c r="DC7" s="36">
        <v>85.1</v>
      </c>
      <c r="DD7" s="36">
        <v>84.31</v>
      </c>
      <c r="DE7" s="36">
        <v>84.57</v>
      </c>
      <c r="DF7" s="36">
        <v>84.73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0.09</v>
      </c>
      <c r="EK7" s="36">
        <v>7.0000000000000007E-2</v>
      </c>
      <c r="EL7" s="36">
        <v>0.14000000000000001</v>
      </c>
      <c r="EM7" s="36">
        <v>0.03</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日野町</cp:lastModifiedBy>
  <dcterms:created xsi:type="dcterms:W3CDTF">2016-02-03T08:54:08Z</dcterms:created>
  <dcterms:modified xsi:type="dcterms:W3CDTF">2016-02-16T08:27:07Z</dcterms:modified>
</cp:coreProperties>
</file>