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<sst xmlns="http://schemas.openxmlformats.org/spreadsheetml/2006/main" count="217" uniqueCount="107">
  <si>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</si>
  <si>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</si>
  <si>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</si>
  <si>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</si>
  <si>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</si>
  <si>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</si>
  <si>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</si>
  <si>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</si>
  <si>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</si>
  <si>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</si>
  <si>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</si>
  <si>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</si>
  <si>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</si>
  <si>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</si>
  <si>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</si>
  <si>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</si>
  <si>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</si>
  <si>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</si>
  <si>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</si>
  <si>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</si>
  <si>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</si>
  <si>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</si>
  <si>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</si>
  <si>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</si>
  <si>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</si>
  <si>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</si>
  <si>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</si>
  <si>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</si>
  <si>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</si>
  <si>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</si>
  <si>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</si>
  <si>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</si>
  <si>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</si>
  <si>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</si>
  <si>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</si>
  <si>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</si>
  <si>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</si>
  <si>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</si>
  <si>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</si>
  <si>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</si>
  <si>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</si>
  <si>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</si>
  <si>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</si>
  <si>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</si>
  <si>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</si>
  <si>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</si>
  <si>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</si>
  <si>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</si>
  <si>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</si>
  <si>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</si>
  <si>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</si>
  <si>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</si>
  <si>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</si>
  <si>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</si>
  <si>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</si>
  <si>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</si>
  <si>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</si>
  <si>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</si>
  <si>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</si>
  <si>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</si>
  <si>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</si>
  <si>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</si>
  <si>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</si>
  <si>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</si>
  <si>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</si>
  <si>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</si>
  <si>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</si>
  <si>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</si>
  <si>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</si>
  <si>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</si>
  <si>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</si>
  <si>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</si>
  <si>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</si>
  <si>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</si>
  <si>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</si>
  <si>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</si>
  <si>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</si>
  <si>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</si>
  <si>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</si>
  <si>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</si>
  <si>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</si>
  <si>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</si>
  <si>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</si>
  <si>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</si>
  <si>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</si>
  <si>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</si>
  <si>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</si>
  <si>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</si>
  <si>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</si>
  <si>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</si>
  <si>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</si>
  <si>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</si>
  <si>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</si>
  <si>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</si>
  <si>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</si>
  <si>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</si>
  <si>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</si>
  <si>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</si>
  <si>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</si>
  <si>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</si>
  <si>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</si>
  <si>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</si>
  <si>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</si>
  <si>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</si>
  <si>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営常収支比率は、平成２３年度以降は水道料金の改定による給水収益の増加により単年度収支が黒字となったため、指数は１００％以上で推移しています。したがって、②累積欠損金比率は減少し続け、平成２６年度に０となっています。また、１年以内に支払うべき債務への支払能力の指数である③の流動比率は１００％を超えており、④企業債残高対給水収益比率は、全国平均よりも低い値となっています。今後も支払能力を維持しながら施設更新等の経費と新たな借り入れとのバランスの取れた綿密な中長期的計画を立て、健全経営を維持していくことが必要です。料金水準の適切性を表す⑤料金回収率は、平成２５年度以前は低い数値を示していましたが、平成２６年度ではやや増加しています。平成２８年度に料金統一に伴う料金改定を実施するため、指標は改善するものと予想されます。有収水量１㎥あたりにかかる費用を表す⑥の給水原価は、類似団体とほぼ同じ水準であり、平均的な費用効率であると分析されます。一日配水能力に対する一日平均配水量の割合を示す⑦の施設利用率は、年々減少しており、類似団体との比較においても低い数値ですが、施設の稼動が収益につながっているかを判断する指標である⑧の有収率は、類似団体の数値を大きく上回り90％に近い数値を保っています。　　　　　　　　　　　　　　　　　　　　　　　　　　　　　　　　　　　　なお、東近江市の水道事業は、平成25年度から新会計基準を導入（早期適用）しているため、平成25年度と26年度では、指標の数値内容が異なります。</t>
    <rPh sb="2" eb="4">
      <t>ケイエイ</t>
    </rPh>
    <rPh sb="4" eb="5">
      <t>ジョウ</t>
    </rPh>
    <rPh sb="5" eb="7">
      <t>シュウシ</t>
    </rPh>
    <rPh sb="7" eb="9">
      <t>ヒリツ</t>
    </rPh>
    <rPh sb="11" eb="13">
      <t>ヘイセイ</t>
    </rPh>
    <rPh sb="15" eb="17">
      <t>ネンド</t>
    </rPh>
    <rPh sb="17" eb="19">
      <t>イコウ</t>
    </rPh>
    <rPh sb="20" eb="22">
      <t>スイドウ</t>
    </rPh>
    <rPh sb="22" eb="24">
      <t>リョウキン</t>
    </rPh>
    <rPh sb="25" eb="27">
      <t>カイテイ</t>
    </rPh>
    <rPh sb="30" eb="32">
      <t>キュウスイ</t>
    </rPh>
    <rPh sb="32" eb="34">
      <t>シュウエキ</t>
    </rPh>
    <rPh sb="35" eb="37">
      <t>ゾウカ</t>
    </rPh>
    <rPh sb="40" eb="43">
      <t>タンネンド</t>
    </rPh>
    <rPh sb="43" eb="45">
      <t>シュウシ</t>
    </rPh>
    <rPh sb="46" eb="48">
      <t>クロジ</t>
    </rPh>
    <rPh sb="55" eb="57">
      <t>シスウ</t>
    </rPh>
    <rPh sb="62" eb="64">
      <t>イジョウ</t>
    </rPh>
    <rPh sb="65" eb="67">
      <t>スイイ</t>
    </rPh>
    <rPh sb="80" eb="82">
      <t>ルイセキ</t>
    </rPh>
    <rPh sb="82" eb="84">
      <t>ケッソン</t>
    </rPh>
    <rPh sb="88" eb="92">
      <t>ゲンショウシツヅ</t>
    </rPh>
    <rPh sb="94" eb="96">
      <t>ヘイセイ</t>
    </rPh>
    <rPh sb="98" eb="100">
      <t>ネンド</t>
    </rPh>
    <rPh sb="114" eb="115">
      <t>ネン</t>
    </rPh>
    <rPh sb="115" eb="117">
      <t>イナイ</t>
    </rPh>
    <rPh sb="118" eb="119">
      <t>シ</t>
    </rPh>
    <rPh sb="119" eb="120">
      <t>ハライ</t>
    </rPh>
    <rPh sb="123" eb="125">
      <t>サイム</t>
    </rPh>
    <rPh sb="127" eb="129">
      <t>シハラ</t>
    </rPh>
    <rPh sb="129" eb="131">
      <t>ノウリョク</t>
    </rPh>
    <rPh sb="132" eb="134">
      <t>シスウ</t>
    </rPh>
    <rPh sb="139" eb="141">
      <t>リュウドウ</t>
    </rPh>
    <rPh sb="141" eb="143">
      <t>ヒリツ</t>
    </rPh>
    <rPh sb="149" eb="150">
      <t>コ</t>
    </rPh>
    <rPh sb="188" eb="190">
      <t>コンゴ</t>
    </rPh>
    <rPh sb="196" eb="198">
      <t>イジ</t>
    </rPh>
    <rPh sb="202" eb="204">
      <t>シセツ</t>
    </rPh>
    <rPh sb="204" eb="207">
      <t>コウシントウ</t>
    </rPh>
    <rPh sb="208" eb="210">
      <t>ケイヒ</t>
    </rPh>
    <rPh sb="211" eb="212">
      <t>アラ</t>
    </rPh>
    <rPh sb="214" eb="215">
      <t>カ</t>
    </rPh>
    <rPh sb="216" eb="217">
      <t>イ</t>
    </rPh>
    <rPh sb="225" eb="226">
      <t>ト</t>
    </rPh>
    <rPh sb="228" eb="230">
      <t>メンミツ</t>
    </rPh>
    <rPh sb="231" eb="235">
      <t>チュウチョウキテキ</t>
    </rPh>
    <rPh sb="235" eb="237">
      <t>ケイカク</t>
    </rPh>
    <rPh sb="238" eb="239">
      <t>タ</t>
    </rPh>
    <rPh sb="241" eb="243">
      <t>ケンゼン</t>
    </rPh>
    <rPh sb="243" eb="245">
      <t>ケイエイ</t>
    </rPh>
    <rPh sb="246" eb="248">
      <t>イジ</t>
    </rPh>
    <rPh sb="255" eb="257">
      <t>ヒツヨウ</t>
    </rPh>
    <rPh sb="260" eb="262">
      <t>リョウキン</t>
    </rPh>
    <rPh sb="262" eb="264">
      <t>スイジュン</t>
    </rPh>
    <rPh sb="265" eb="268">
      <t>テキセツセイ</t>
    </rPh>
    <rPh sb="269" eb="270">
      <t>アラワ</t>
    </rPh>
    <rPh sb="272" eb="274">
      <t>リョウキン</t>
    </rPh>
    <rPh sb="274" eb="276">
      <t>カイシュウ</t>
    </rPh>
    <rPh sb="276" eb="277">
      <t>リツ</t>
    </rPh>
    <rPh sb="279" eb="281">
      <t>ヘイセイ</t>
    </rPh>
    <rPh sb="283" eb="285">
      <t>ネンド</t>
    </rPh>
    <rPh sb="285" eb="287">
      <t>イゼン</t>
    </rPh>
    <rPh sb="288" eb="289">
      <t>ヒク</t>
    </rPh>
    <rPh sb="290" eb="292">
      <t>スウチ</t>
    </rPh>
    <rPh sb="293" eb="294">
      <t>シメ</t>
    </rPh>
    <rPh sb="302" eb="304">
      <t>ヘイセイ</t>
    </rPh>
    <rPh sb="306" eb="308">
      <t>ネンド</t>
    </rPh>
    <rPh sb="312" eb="314">
      <t>ゾウカ</t>
    </rPh>
    <rPh sb="320" eb="322">
      <t>ヘイセイ</t>
    </rPh>
    <rPh sb="324" eb="326">
      <t>ネンド</t>
    </rPh>
    <rPh sb="327" eb="329">
      <t>リョウキン</t>
    </rPh>
    <rPh sb="329" eb="331">
      <t>トウイツ</t>
    </rPh>
    <rPh sb="332" eb="333">
      <t>トモナ</t>
    </rPh>
    <rPh sb="334" eb="336">
      <t>リョウキン</t>
    </rPh>
    <rPh sb="336" eb="338">
      <t>カイテイ</t>
    </rPh>
    <rPh sb="339" eb="341">
      <t>ジッシ</t>
    </rPh>
    <rPh sb="346" eb="348">
      <t>シヒョウ</t>
    </rPh>
    <rPh sb="349" eb="351">
      <t>カイゼン</t>
    </rPh>
    <rPh sb="356" eb="358">
      <t>ヨソウ</t>
    </rPh>
    <rPh sb="363" eb="364">
      <t>ユウ</t>
    </rPh>
    <rPh sb="364" eb="365">
      <t>シュウ</t>
    </rPh>
    <rPh sb="365" eb="367">
      <t>スイリョウ</t>
    </rPh>
    <rPh sb="376" eb="378">
      <t>ヒヨウ</t>
    </rPh>
    <rPh sb="379" eb="380">
      <t>アラワ</t>
    </rPh>
    <rPh sb="383" eb="385">
      <t>キュウスイ</t>
    </rPh>
    <rPh sb="385" eb="387">
      <t>ゲンカ</t>
    </rPh>
    <rPh sb="389" eb="391">
      <t>ルイジ</t>
    </rPh>
    <rPh sb="391" eb="393">
      <t>ダンタイ</t>
    </rPh>
    <rPh sb="396" eb="397">
      <t>オナ</t>
    </rPh>
    <rPh sb="398" eb="400">
      <t>スイジュン</t>
    </rPh>
    <rPh sb="404" eb="407">
      <t>ヘイキンテキ</t>
    </rPh>
    <rPh sb="408" eb="410">
      <t>ヒヨウ</t>
    </rPh>
    <rPh sb="410" eb="412">
      <t>コウリツ</t>
    </rPh>
    <rPh sb="416" eb="418">
      <t>ブンセキ</t>
    </rPh>
    <rPh sb="423" eb="425">
      <t>イチニチ</t>
    </rPh>
    <rPh sb="425" eb="427">
      <t>ハイスイ</t>
    </rPh>
    <rPh sb="427" eb="429">
      <t>ノウリョク</t>
    </rPh>
    <rPh sb="430" eb="431">
      <t>タイ</t>
    </rPh>
    <rPh sb="433" eb="435">
      <t>イチニチ</t>
    </rPh>
    <rPh sb="435" eb="437">
      <t>ヘイキン</t>
    </rPh>
    <rPh sb="437" eb="438">
      <t>ハイ</t>
    </rPh>
    <rPh sb="438" eb="439">
      <t>ミズ</t>
    </rPh>
    <rPh sb="439" eb="440">
      <t>リョウ</t>
    </rPh>
    <rPh sb="441" eb="443">
      <t>ワリアイ</t>
    </rPh>
    <rPh sb="444" eb="445">
      <t>シメ</t>
    </rPh>
    <rPh sb="448" eb="450">
      <t>シセツ</t>
    </rPh>
    <rPh sb="450" eb="453">
      <t>リヨウリツ</t>
    </rPh>
    <rPh sb="455" eb="457">
      <t>ネンネン</t>
    </rPh>
    <rPh sb="457" eb="459">
      <t>ゲンショウ</t>
    </rPh>
    <rPh sb="464" eb="466">
      <t>ルイジ</t>
    </rPh>
    <rPh sb="466" eb="468">
      <t>ダンタイ</t>
    </rPh>
    <rPh sb="470" eb="472">
      <t>ヒカク</t>
    </rPh>
    <rPh sb="477" eb="478">
      <t>ヒク</t>
    </rPh>
    <rPh sb="479" eb="481">
      <t>スウチ</t>
    </rPh>
    <rPh sb="485" eb="487">
      <t>シセツ</t>
    </rPh>
    <rPh sb="488" eb="490">
      <t>カドウ</t>
    </rPh>
    <rPh sb="491" eb="493">
      <t>シュウエキ</t>
    </rPh>
    <rPh sb="503" eb="505">
      <t>ハンダン</t>
    </rPh>
    <rPh sb="507" eb="509">
      <t>シヒョウ</t>
    </rPh>
    <rPh sb="514" eb="515">
      <t>ユウ</t>
    </rPh>
    <rPh sb="515" eb="516">
      <t>シュウ</t>
    </rPh>
    <rPh sb="516" eb="517">
      <t>リツ</t>
    </rPh>
    <rPh sb="519" eb="521">
      <t>ルイジ</t>
    </rPh>
    <rPh sb="521" eb="523">
      <t>ダンタイ</t>
    </rPh>
    <rPh sb="524" eb="526">
      <t>スウチ</t>
    </rPh>
    <rPh sb="527" eb="528">
      <t>オオ</t>
    </rPh>
    <rPh sb="530" eb="532">
      <t>ウワマワ</t>
    </rPh>
    <rPh sb="537" eb="538">
      <t>チカ</t>
    </rPh>
    <rPh sb="539" eb="541">
      <t>スウチ</t>
    </rPh>
    <rPh sb="542" eb="543">
      <t>タモ</t>
    </rPh>
    <rPh sb="588" eb="589">
      <t>ヒガシ</t>
    </rPh>
    <rPh sb="589" eb="591">
      <t>オウミ</t>
    </rPh>
    <rPh sb="591" eb="592">
      <t>シ</t>
    </rPh>
    <rPh sb="593" eb="595">
      <t>スイドウ</t>
    </rPh>
    <rPh sb="595" eb="597">
      <t>ジギョウ</t>
    </rPh>
    <rPh sb="599" eb="601">
      <t>ヘイセイ</t>
    </rPh>
    <rPh sb="603" eb="605">
      <t>ネンド</t>
    </rPh>
    <rPh sb="607" eb="608">
      <t>シン</t>
    </rPh>
    <rPh sb="608" eb="610">
      <t>カイケイ</t>
    </rPh>
    <rPh sb="610" eb="612">
      <t>キジュン</t>
    </rPh>
    <rPh sb="613" eb="615">
      <t>ドウニュウ</t>
    </rPh>
    <rPh sb="616" eb="618">
      <t>ソウキ</t>
    </rPh>
    <rPh sb="618" eb="620">
      <t>テキヨウ</t>
    </rPh>
    <rPh sb="628" eb="630">
      <t>ヘイセイ</t>
    </rPh>
    <rPh sb="632" eb="633">
      <t>ネン</t>
    </rPh>
    <rPh sb="633" eb="634">
      <t>ド</t>
    </rPh>
    <rPh sb="637" eb="638">
      <t>ネン</t>
    </rPh>
    <rPh sb="638" eb="639">
      <t>ド</t>
    </rPh>
    <rPh sb="642" eb="644">
      <t>シヒョウ</t>
    </rPh>
    <rPh sb="645" eb="647">
      <t>スウチ</t>
    </rPh>
    <rPh sb="647" eb="649">
      <t>ナイヨウ</t>
    </rPh>
    <rPh sb="650" eb="651">
      <t>コト</t>
    </rPh>
    <phoneticPr fontId="22"/>
  </si>
  <si>
    <t>　償却対象資産の減価償却の進捗を表す①の有形固定資産減価償却率は、類似団体とほぼ同じ水準であり、適切な数値と読み取れます。また、法定年数を超えた管路延長の割合を表す②の管路経年化率は、他の類似団体のほぼ２分の１の数値となっており低い数値です。当該年度に更新した管路延長の割合を表す③の管路更新率は、類似団体との比較ではかなり低い数値であり、必要な更新投資が先送りになっていないか、今後の投資も含めた経営も考慮しながら検討していく必要があると思われます。</t>
    <rPh sb="1" eb="3">
      <t>ショウキャク</t>
    </rPh>
    <rPh sb="3" eb="5">
      <t>タイショウ</t>
    </rPh>
    <rPh sb="5" eb="7">
      <t>シサン</t>
    </rPh>
    <rPh sb="8" eb="10">
      <t>ゲンカ</t>
    </rPh>
    <rPh sb="10" eb="12">
      <t>ショウキャク</t>
    </rPh>
    <rPh sb="13" eb="15">
      <t>シンチョク</t>
    </rPh>
    <rPh sb="16" eb="17">
      <t>アラワ</t>
    </rPh>
    <rPh sb="20" eb="22">
      <t>ユウケイ</t>
    </rPh>
    <rPh sb="22" eb="24">
      <t>コテイ</t>
    </rPh>
    <rPh sb="24" eb="26">
      <t>シサン</t>
    </rPh>
    <rPh sb="26" eb="28">
      <t>ゲンカ</t>
    </rPh>
    <rPh sb="28" eb="30">
      <t>ショウキャク</t>
    </rPh>
    <rPh sb="30" eb="31">
      <t>リツ</t>
    </rPh>
    <rPh sb="33" eb="35">
      <t>ルイジ</t>
    </rPh>
    <rPh sb="35" eb="36">
      <t>ダン</t>
    </rPh>
    <rPh sb="36" eb="37">
      <t>タイ</t>
    </rPh>
    <rPh sb="40" eb="41">
      <t>オナ</t>
    </rPh>
    <rPh sb="42" eb="44">
      <t>スイジュン</t>
    </rPh>
    <rPh sb="48" eb="50">
      <t>テキセツ</t>
    </rPh>
    <rPh sb="51" eb="53">
      <t>スウチ</t>
    </rPh>
    <rPh sb="54" eb="55">
      <t>ヨ</t>
    </rPh>
    <rPh sb="56" eb="57">
      <t>ト</t>
    </rPh>
    <rPh sb="64" eb="66">
      <t>ホウテイ</t>
    </rPh>
    <rPh sb="66" eb="68">
      <t>ネンスウ</t>
    </rPh>
    <rPh sb="69" eb="70">
      <t>コ</t>
    </rPh>
    <rPh sb="72" eb="74">
      <t>カンロ</t>
    </rPh>
    <rPh sb="74" eb="76">
      <t>エンチョウ</t>
    </rPh>
    <rPh sb="77" eb="79">
      <t>ワリアイ</t>
    </rPh>
    <rPh sb="80" eb="81">
      <t>アラワ</t>
    </rPh>
    <rPh sb="84" eb="86">
      <t>カンロ</t>
    </rPh>
    <rPh sb="86" eb="89">
      <t>ケイネンカ</t>
    </rPh>
    <rPh sb="89" eb="90">
      <t>リツ</t>
    </rPh>
    <rPh sb="92" eb="93">
      <t>タ</t>
    </rPh>
    <rPh sb="94" eb="96">
      <t>ルイジ</t>
    </rPh>
    <rPh sb="96" eb="98">
      <t>ダンタイ</t>
    </rPh>
    <rPh sb="102" eb="103">
      <t>ブン</t>
    </rPh>
    <rPh sb="106" eb="108">
      <t>スウチ</t>
    </rPh>
    <rPh sb="114" eb="115">
      <t>ヒク</t>
    </rPh>
    <rPh sb="116" eb="118">
      <t>スウチ</t>
    </rPh>
    <rPh sb="121" eb="123">
      <t>トウガイ</t>
    </rPh>
    <rPh sb="123" eb="125">
      <t>ネンド</t>
    </rPh>
    <rPh sb="126" eb="128">
      <t>コウシン</t>
    </rPh>
    <rPh sb="130" eb="132">
      <t>カンロ</t>
    </rPh>
    <rPh sb="132" eb="134">
      <t>エンチョウ</t>
    </rPh>
    <rPh sb="135" eb="137">
      <t>ワリアイ</t>
    </rPh>
    <rPh sb="138" eb="139">
      <t>アラワ</t>
    </rPh>
    <rPh sb="142" eb="144">
      <t>カンロ</t>
    </rPh>
    <rPh sb="144" eb="146">
      <t>コウシン</t>
    </rPh>
    <rPh sb="146" eb="147">
      <t>リツ</t>
    </rPh>
    <rPh sb="149" eb="151">
      <t>ルイジ</t>
    </rPh>
    <rPh sb="151" eb="153">
      <t>ダンタイ</t>
    </rPh>
    <rPh sb="155" eb="157">
      <t>ヒカク</t>
    </rPh>
    <rPh sb="162" eb="163">
      <t>ヒク</t>
    </rPh>
    <rPh sb="164" eb="166">
      <t>スウチ</t>
    </rPh>
    <rPh sb="170" eb="172">
      <t>ヒツヨウ</t>
    </rPh>
    <rPh sb="173" eb="175">
      <t>コウシン</t>
    </rPh>
    <rPh sb="175" eb="177">
      <t>トウシ</t>
    </rPh>
    <rPh sb="178" eb="180">
      <t>サキオク</t>
    </rPh>
    <rPh sb="190" eb="192">
      <t>コンゴ</t>
    </rPh>
    <rPh sb="193" eb="195">
      <t>トウシ</t>
    </rPh>
    <rPh sb="196" eb="197">
      <t>フク</t>
    </rPh>
    <rPh sb="199" eb="201">
      <t>ケイエイ</t>
    </rPh>
    <rPh sb="202" eb="204">
      <t>コウリョ</t>
    </rPh>
    <rPh sb="208" eb="210">
      <t>ケントウ</t>
    </rPh>
    <rPh sb="214" eb="216">
      <t>ヒツヨウ</t>
    </rPh>
    <rPh sb="220" eb="221">
      <t>オモ</t>
    </rPh>
    <phoneticPr fontId="22"/>
  </si>
  <si>
    <t>　経営の健全性・効率性については、類似団体との比較や各指標の基準から、現時点ではほぼ健全経営の数値を維持できているものと分析できます。ただ、収入のほとんどを給水収益で占めるため、今後の人口動態や市民の生活状況等を分析しながら、適切な料金水準について今後も見直しを図る必要があります。老朽化の状況については、今現在は耐用年数を経過した施設や管路は多くはありませんが、やがて訪れる老朽化のピークに対応するため、必要な更新工事と財源確保を検討しながら中長期的な経営計画を立て、実施していくことが必要です。</t>
    <rPh sb="1" eb="3">
      <t>ケイエイ</t>
    </rPh>
    <rPh sb="4" eb="7">
      <t>ケンゼンセイ</t>
    </rPh>
    <rPh sb="8" eb="11">
      <t>コウリツセイ</t>
    </rPh>
    <rPh sb="17" eb="19">
      <t>ルイジ</t>
    </rPh>
    <rPh sb="19" eb="21">
      <t>ダンタイ</t>
    </rPh>
    <rPh sb="23" eb="25">
      <t>ヒカク</t>
    </rPh>
    <rPh sb="26" eb="29">
      <t>カクシヒョウ</t>
    </rPh>
    <rPh sb="30" eb="32">
      <t>キジュン</t>
    </rPh>
    <rPh sb="35" eb="38">
      <t>ゲンジテン</t>
    </rPh>
    <rPh sb="42" eb="44">
      <t>ケンゼン</t>
    </rPh>
    <rPh sb="44" eb="46">
      <t>ケイエイ</t>
    </rPh>
    <rPh sb="47" eb="49">
      <t>スウチ</t>
    </rPh>
    <rPh sb="50" eb="52">
      <t>イジ</t>
    </rPh>
    <rPh sb="60" eb="62">
      <t>ブンセキ</t>
    </rPh>
    <rPh sb="70" eb="72">
      <t>シュウニュウ</t>
    </rPh>
    <rPh sb="78" eb="80">
      <t>キュウスイ</t>
    </rPh>
    <rPh sb="80" eb="82">
      <t>シュウエキ</t>
    </rPh>
    <rPh sb="83" eb="84">
      <t>シ</t>
    </rPh>
    <rPh sb="89" eb="91">
      <t>コンゴ</t>
    </rPh>
    <rPh sb="92" eb="94">
      <t>ジンコウ</t>
    </rPh>
    <rPh sb="94" eb="96">
      <t>ドウタイ</t>
    </rPh>
    <rPh sb="97" eb="99">
      <t>シミン</t>
    </rPh>
    <rPh sb="100" eb="102">
      <t>セイカツ</t>
    </rPh>
    <rPh sb="102" eb="104">
      <t>ジョウキョウ</t>
    </rPh>
    <rPh sb="104" eb="105">
      <t>トウ</t>
    </rPh>
    <rPh sb="106" eb="108">
      <t>ブンセキ</t>
    </rPh>
    <rPh sb="113" eb="115">
      <t>テキセツ</t>
    </rPh>
    <rPh sb="116" eb="118">
      <t>リョウキン</t>
    </rPh>
    <rPh sb="118" eb="120">
      <t>スイジュン</t>
    </rPh>
    <rPh sb="124" eb="126">
      <t>コンゴ</t>
    </rPh>
    <rPh sb="127" eb="129">
      <t>ミナオ</t>
    </rPh>
    <rPh sb="131" eb="132">
      <t>ハカ</t>
    </rPh>
    <rPh sb="133" eb="135">
      <t>ヒツヨウ</t>
    </rPh>
    <rPh sb="143" eb="144">
      <t>カ</t>
    </rPh>
    <rPh sb="145" eb="147">
      <t>ジョウキョウ</t>
    </rPh>
    <rPh sb="153" eb="154">
      <t>イマ</t>
    </rPh>
    <rPh sb="154" eb="156">
      <t>ゲンザイ</t>
    </rPh>
    <rPh sb="157" eb="159">
      <t>タイヨウ</t>
    </rPh>
    <rPh sb="159" eb="161">
      <t>ネンスウ</t>
    </rPh>
    <rPh sb="162" eb="164">
      <t>ケイカ</t>
    </rPh>
    <rPh sb="166" eb="168">
      <t>シセツ</t>
    </rPh>
    <rPh sb="169" eb="171">
      <t>カンロ</t>
    </rPh>
    <rPh sb="172" eb="173">
      <t>オオ</t>
    </rPh>
    <rPh sb="185" eb="186">
      <t>オトズ</t>
    </rPh>
    <rPh sb="188" eb="191">
      <t>ロウキュウカ</t>
    </rPh>
    <rPh sb="196" eb="198">
      <t>タイオウ</t>
    </rPh>
    <rPh sb="203" eb="205">
      <t>ヒツヨウ</t>
    </rPh>
    <rPh sb="211" eb="213">
      <t>ザイゲン</t>
    </rPh>
    <rPh sb="213" eb="215">
      <t>カクホ</t>
    </rPh>
    <rPh sb="216" eb="218">
      <t>ケントウ</t>
    </rPh>
    <rPh sb="227" eb="229">
      <t>ケイエイ</t>
    </rPh>
    <rPh sb="235" eb="237">
      <t>ジッシ</t>
    </rPh>
    <rPh sb="244" eb="246">
      <t>ヒツヨウ</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</si>
</sst>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0.53</c:v>
                </c:pt>
                <c:pt idx="1">
                  <c:v>0.3</c:v>
                </c:pt>
                <c:pt idx="2">
                  <c:v>0.24</c:v>
                </c:pt>
                <c:pt idx="3">
                  <c:v>0.27</c:v>
                </c:pt>
                <c:pt idx="4">
                  <c:v>0.03</c:v>
                </c:pt>
              </c:numCache>
            </c:numRef>
          </c:val>
        </c:ser>
        <c:dLbls>
          <c:showLegendKey val="0"/>
          <c:showVal val="0"/>
          <c:showCatName val="0"/>
          <c:showSerName val="0"/>
          <c:showPercent val="0"/>
          <c:showBubbleSize val="0"/>
        </c:dLbls>
        <c:gapWidth val="150"/>
        <c:axId val="65835392"/>
        <c:axId val="781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65835392"/>
        <c:axId val="78167424"/>
      </c:lineChart>
      <c:dateAx>
        <c:axId val="65835392"/>
        <c:scaling>
          <c:orientation val="minMax"/>
        </c:scaling>
        <c:delete val="1"/>
        <c:axPos val="b"/>
        <c:numFmt formatCode="ge" sourceLinked="1"/>
        <c:majorTickMark val="none"/>
        <c:minorTickMark val="none"/>
        <c:tickLblPos val="none"/>
        <c:crossAx val="78167424"/>
        <c:crosses val="autoZero"/>
        <c:auto val="1"/>
        <c:lblOffset val="100"/>
        <c:baseTimeUnit val="years"/>
      </c:dateAx>
      <c:valAx>
        <c:axId val="7816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58.13</c:v>
                </c:pt>
                <c:pt idx="1">
                  <c:v>57.71</c:v>
                </c:pt>
                <c:pt idx="2">
                  <c:v>56.47</c:v>
                </c:pt>
                <c:pt idx="3">
                  <c:v>56.12</c:v>
                </c:pt>
                <c:pt idx="4">
                  <c:v>55.3</c:v>
                </c:pt>
              </c:numCache>
            </c:numRef>
          </c:val>
        </c:ser>
        <c:dLbls>
          <c:showLegendKey val="0"/>
          <c:showVal val="0"/>
          <c:showCatName val="0"/>
          <c:showSerName val="0"/>
          <c:showPercent val="0"/>
          <c:showBubbleSize val="0"/>
        </c:dLbls>
        <c:gapWidth val="150"/>
        <c:axId val="65862656"/>
        <c:axId val="6586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65862656"/>
        <c:axId val="65868928"/>
      </c:lineChart>
      <c:dateAx>
        <c:axId val="65862656"/>
        <c:scaling>
          <c:orientation val="minMax"/>
        </c:scaling>
        <c:delete val="1"/>
        <c:axPos val="b"/>
        <c:numFmt formatCode="ge" sourceLinked="1"/>
        <c:majorTickMark val="none"/>
        <c:minorTickMark val="none"/>
        <c:tickLblPos val="none"/>
        <c:crossAx val="65868928"/>
        <c:crosses val="autoZero"/>
        <c:auto val="1"/>
        <c:lblOffset val="100"/>
        <c:baseTimeUnit val="years"/>
      </c:dateAx>
      <c:valAx>
        <c:axId val="658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88.93</c:v>
                </c:pt>
                <c:pt idx="1">
                  <c:v>88.73</c:v>
                </c:pt>
                <c:pt idx="2">
                  <c:v>89.92</c:v>
                </c:pt>
                <c:pt idx="3">
                  <c:v>89.91</c:v>
                </c:pt>
                <c:pt idx="4">
                  <c:v>89.61</c:v>
                </c:pt>
              </c:numCache>
            </c:numRef>
          </c:val>
        </c:ser>
        <c:dLbls>
          <c:showLegendKey val="0"/>
          <c:showVal val="0"/>
          <c:showCatName val="0"/>
          <c:showSerName val="0"/>
          <c:showPercent val="0"/>
          <c:showBubbleSize val="0"/>
        </c:dLbls>
        <c:gapWidth val="150"/>
        <c:axId val="65882752"/>
        <c:axId val="658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65882752"/>
        <c:axId val="65884928"/>
      </c:lineChart>
      <c:dateAx>
        <c:axId val="65882752"/>
        <c:scaling>
          <c:orientation val="minMax"/>
        </c:scaling>
        <c:delete val="1"/>
        <c:axPos val="b"/>
        <c:numFmt formatCode="ge" sourceLinked="1"/>
        <c:majorTickMark val="none"/>
        <c:minorTickMark val="none"/>
        <c:tickLblPos val="none"/>
        <c:crossAx val="65884928"/>
        <c:crosses val="autoZero"/>
        <c:auto val="1"/>
        <c:lblOffset val="100"/>
        <c:baseTimeUnit val="years"/>
      </c:dateAx>
      <c:valAx>
        <c:axId val="658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96.12</c:v>
                </c:pt>
                <c:pt idx="1">
                  <c:v>107.05</c:v>
                </c:pt>
                <c:pt idx="2">
                  <c:v>105.06</c:v>
                </c:pt>
                <c:pt idx="3">
                  <c:v>114.53</c:v>
                </c:pt>
                <c:pt idx="4">
                  <c:v>111.39</c:v>
                </c:pt>
              </c:numCache>
            </c:numRef>
          </c:val>
        </c:ser>
        <c:dLbls>
          <c:showLegendKey val="0"/>
          <c:showVal val="0"/>
          <c:showCatName val="0"/>
          <c:showSerName val="0"/>
          <c:showPercent val="0"/>
          <c:showBubbleSize val="0"/>
        </c:dLbls>
        <c:gapWidth val="150"/>
        <c:axId val="93625728"/>
        <c:axId val="94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93625728"/>
        <c:axId val="94654464"/>
      </c:lineChart>
      <c:dateAx>
        <c:axId val="93625728"/>
        <c:scaling>
          <c:orientation val="minMax"/>
        </c:scaling>
        <c:delete val="1"/>
        <c:axPos val="b"/>
        <c:numFmt formatCode="ge" sourceLinked="1"/>
        <c:majorTickMark val="none"/>
        <c:minorTickMark val="none"/>
        <c:tickLblPos val="none"/>
        <c:crossAx val="94654464"/>
        <c:crosses val="autoZero"/>
        <c:auto val="1"/>
        <c:lblOffset val="100"/>
        <c:baseTimeUnit val="years"/>
      </c:dateAx>
      <c:valAx>
        <c:axId val="9465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6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36.47</c:v>
                </c:pt>
                <c:pt idx="1">
                  <c:v>38.06</c:v>
                </c:pt>
                <c:pt idx="2">
                  <c:v>39.700000000000003</c:v>
                </c:pt>
                <c:pt idx="3">
                  <c:v>45</c:v>
                </c:pt>
                <c:pt idx="4">
                  <c:v>46.8</c:v>
                </c:pt>
              </c:numCache>
            </c:numRef>
          </c:val>
        </c:ser>
        <c:dLbls>
          <c:showLegendKey val="0"/>
          <c:showVal val="0"/>
          <c:showCatName val="0"/>
          <c:showSerName val="0"/>
          <c:showPercent val="0"/>
          <c:showBubbleSize val="0"/>
        </c:dLbls>
        <c:gapWidth val="150"/>
        <c:axId val="94954240"/>
        <c:axId val="949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94954240"/>
        <c:axId val="94956928"/>
      </c:lineChart>
      <c:dateAx>
        <c:axId val="94954240"/>
        <c:scaling>
          <c:orientation val="minMax"/>
        </c:scaling>
        <c:delete val="1"/>
        <c:axPos val="b"/>
        <c:numFmt formatCode="ge" sourceLinked="1"/>
        <c:majorTickMark val="none"/>
        <c:minorTickMark val="none"/>
        <c:tickLblPos val="none"/>
        <c:crossAx val="94956928"/>
        <c:crosses val="autoZero"/>
        <c:auto val="1"/>
        <c:lblOffset val="100"/>
        <c:baseTimeUnit val="years"/>
      </c:dateAx>
      <c:valAx>
        <c:axId val="949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formatCode="#,##0.00;&quot;△&quot;#,##0.00">
                  <c:v>0</c:v>
                </c:pt>
                <c:pt idx="1">
                  <c:v>4.37</c:v>
                </c:pt>
                <c:pt idx="2">
                  <c:v>4.3600000000000003</c:v>
                </c:pt>
                <c:pt idx="3">
                  <c:v>4.7300000000000004</c:v>
                </c:pt>
                <c:pt idx="4">
                  <c:v>5.37</c:v>
                </c:pt>
              </c:numCache>
            </c:numRef>
          </c:val>
        </c:ser>
        <c:dLbls>
          <c:showLegendKey val="0"/>
          <c:showVal val="0"/>
          <c:showCatName val="0"/>
          <c:showSerName val="0"/>
          <c:showPercent val="0"/>
          <c:showBubbleSize val="0"/>
        </c:dLbls>
        <c:gapWidth val="150"/>
        <c:axId val="97010816"/>
        <c:axId val="970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97010816"/>
        <c:axId val="97013120"/>
      </c:lineChart>
      <c:dateAx>
        <c:axId val="97010816"/>
        <c:scaling>
          <c:orientation val="minMax"/>
        </c:scaling>
        <c:delete val="1"/>
        <c:axPos val="b"/>
        <c:numFmt formatCode="ge" sourceLinked="1"/>
        <c:majorTickMark val="none"/>
        <c:minorTickMark val="none"/>
        <c:tickLblPos val="none"/>
        <c:crossAx val="97013120"/>
        <c:crosses val="autoZero"/>
        <c:auto val="1"/>
        <c:lblOffset val="100"/>
        <c:baseTimeUnit val="years"/>
      </c:dateAx>
      <c:valAx>
        <c:axId val="970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1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49.44</c:v>
                </c:pt>
                <c:pt idx="1">
                  <c:v>40.92</c:v>
                </c:pt>
                <c:pt idx="2">
                  <c:v>36.26</c:v>
                </c:pt>
                <c:pt idx="3">
                  <c:v>29.15</c:v>
                </c:pt>
                <c:pt idx="4" formatCode="#,##0.00;&quot;△&quot;#,##0.00">
                  <c:v>0</c:v>
                </c:pt>
              </c:numCache>
            </c:numRef>
          </c:val>
        </c:ser>
        <c:dLbls>
          <c:showLegendKey val="0"/>
          <c:showVal val="0"/>
          <c:showCatName val="0"/>
          <c:showSerName val="0"/>
          <c:showPercent val="0"/>
          <c:showBubbleSize val="0"/>
        </c:dLbls>
        <c:gapWidth val="150"/>
        <c:axId val="135725824"/>
        <c:axId val="1357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35725824"/>
        <c:axId val="135729152"/>
      </c:lineChart>
      <c:dateAx>
        <c:axId val="135725824"/>
        <c:scaling>
          <c:orientation val="minMax"/>
        </c:scaling>
        <c:delete val="1"/>
        <c:axPos val="b"/>
        <c:numFmt formatCode="ge" sourceLinked="1"/>
        <c:majorTickMark val="none"/>
        <c:minorTickMark val="none"/>
        <c:tickLblPos val="none"/>
        <c:crossAx val="135729152"/>
        <c:crosses val="autoZero"/>
        <c:auto val="1"/>
        <c:lblOffset val="100"/>
        <c:baseTimeUnit val="years"/>
      </c:dateAx>
      <c:valAx>
        <c:axId val="135729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7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309.70999999999998</c:v>
                </c:pt>
                <c:pt idx="1">
                  <c:v>545.63</c:v>
                </c:pt>
                <c:pt idx="2">
                  <c:v>583.20000000000005</c:v>
                </c:pt>
                <c:pt idx="3">
                  <c:v>457.24</c:v>
                </c:pt>
                <c:pt idx="4">
                  <c:v>392.96</c:v>
                </c:pt>
              </c:numCache>
            </c:numRef>
          </c:val>
        </c:ser>
        <c:dLbls>
          <c:showLegendKey val="0"/>
          <c:showVal val="0"/>
          <c:showCatName val="0"/>
          <c:showSerName val="0"/>
          <c:showPercent val="0"/>
          <c:showBubbleSize val="0"/>
        </c:dLbls>
        <c:gapWidth val="150"/>
        <c:axId val="172232704"/>
        <c:axId val="17223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72232704"/>
        <c:axId val="172235008"/>
      </c:lineChart>
      <c:dateAx>
        <c:axId val="172232704"/>
        <c:scaling>
          <c:orientation val="minMax"/>
        </c:scaling>
        <c:delete val="1"/>
        <c:axPos val="b"/>
        <c:numFmt formatCode="ge" sourceLinked="1"/>
        <c:majorTickMark val="none"/>
        <c:minorTickMark val="none"/>
        <c:tickLblPos val="none"/>
        <c:crossAx val="172235008"/>
        <c:crosses val="autoZero"/>
        <c:auto val="1"/>
        <c:lblOffset val="100"/>
        <c:baseTimeUnit val="years"/>
      </c:dateAx>
      <c:valAx>
        <c:axId val="172235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198.28</c:v>
                </c:pt>
                <c:pt idx="1">
                  <c:v>183.15</c:v>
                </c:pt>
                <c:pt idx="2">
                  <c:v>176.37</c:v>
                </c:pt>
                <c:pt idx="3">
                  <c:v>168.52</c:v>
                </c:pt>
                <c:pt idx="4">
                  <c:v>161.86000000000001</c:v>
                </c:pt>
              </c:numCache>
            </c:numRef>
          </c:val>
        </c:ser>
        <c:dLbls>
          <c:showLegendKey val="0"/>
          <c:showVal val="0"/>
          <c:showCatName val="0"/>
          <c:showSerName val="0"/>
          <c:showPercent val="0"/>
          <c:showBubbleSize val="0"/>
        </c:dLbls>
        <c:gapWidth val="150"/>
        <c:axId val="65782144"/>
        <c:axId val="6578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65782144"/>
        <c:axId val="65784064"/>
      </c:lineChart>
      <c:dateAx>
        <c:axId val="65782144"/>
        <c:scaling>
          <c:orientation val="minMax"/>
        </c:scaling>
        <c:delete val="1"/>
        <c:axPos val="b"/>
        <c:numFmt formatCode="ge" sourceLinked="1"/>
        <c:majorTickMark val="none"/>
        <c:minorTickMark val="none"/>
        <c:tickLblPos val="none"/>
        <c:crossAx val="65784064"/>
        <c:crosses val="autoZero"/>
        <c:auto val="1"/>
        <c:lblOffset val="100"/>
        <c:baseTimeUnit val="years"/>
      </c:dateAx>
      <c:valAx>
        <c:axId val="6578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8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92.15</c:v>
                </c:pt>
                <c:pt idx="1">
                  <c:v>101.13</c:v>
                </c:pt>
                <c:pt idx="2">
                  <c:v>99.12</c:v>
                </c:pt>
                <c:pt idx="3">
                  <c:v>98.1</c:v>
                </c:pt>
                <c:pt idx="4">
                  <c:v>107.22</c:v>
                </c:pt>
              </c:numCache>
            </c:numRef>
          </c:val>
        </c:ser>
        <c:dLbls>
          <c:showLegendKey val="0"/>
          <c:showVal val="0"/>
          <c:showCatName val="0"/>
          <c:showSerName val="0"/>
          <c:showPercent val="0"/>
          <c:showBubbleSize val="0"/>
        </c:dLbls>
        <c:gapWidth val="150"/>
        <c:axId val="65806336"/>
        <c:axId val="658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65806336"/>
        <c:axId val="65808256"/>
      </c:lineChart>
      <c:dateAx>
        <c:axId val="65806336"/>
        <c:scaling>
          <c:orientation val="minMax"/>
        </c:scaling>
        <c:delete val="1"/>
        <c:axPos val="b"/>
        <c:numFmt formatCode="ge" sourceLinked="1"/>
        <c:majorTickMark val="none"/>
        <c:minorTickMark val="none"/>
        <c:tickLblPos val="none"/>
        <c:crossAx val="65808256"/>
        <c:crosses val="autoZero"/>
        <c:auto val="1"/>
        <c:lblOffset val="100"/>
        <c:baseTimeUnit val="years"/>
      </c:dateAx>
      <c:valAx>
        <c:axId val="65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178.04</c:v>
                </c:pt>
                <c:pt idx="1">
                  <c:v>169.58</c:v>
                </c:pt>
                <c:pt idx="2">
                  <c:v>173.67</c:v>
                </c:pt>
                <c:pt idx="3">
                  <c:v>176.1</c:v>
                </c:pt>
                <c:pt idx="4">
                  <c:v>161.99</c:v>
                </c:pt>
              </c:numCache>
            </c:numRef>
          </c:val>
        </c:ser>
        <c:dLbls>
          <c:showLegendKey val="0"/>
          <c:showVal val="0"/>
          <c:showCatName val="0"/>
          <c:showSerName val="0"/>
          <c:showPercent val="0"/>
          <c:showBubbleSize val="0"/>
        </c:dLbls>
        <c:gapWidth val="150"/>
        <c:axId val="65834368"/>
        <c:axId val="658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65834368"/>
        <c:axId val="65848832"/>
      </c:lineChart>
      <c:dateAx>
        <c:axId val="65834368"/>
        <c:scaling>
          <c:orientation val="minMax"/>
        </c:scaling>
        <c:delete val="1"/>
        <c:axPos val="b"/>
        <c:numFmt formatCode="ge" sourceLinked="1"/>
        <c:majorTickMark val="none"/>
        <c:minorTickMark val="none"/>
        <c:tickLblPos val="none"/>
        <c:crossAx val="65848832"/>
        <c:crosses val="autoZero"/>
        <c:auto val="1"/>
        <c:lblOffset val="100"/>
        <c:baseTimeUnit val="years"/>
      </c:dateAx>
      <c:valAx>
        <c:axId val="658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3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31" zoomScaleNormal="100" workbookViewId="0">
      <selection activeCell="BJ66" sqref="BJ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東近江市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115704</v>
      </c>
      <c r="AJ8" s="56"/>
      <c r="AK8" s="56"/>
      <c r="AL8" s="56"/>
      <c r="AM8" s="56"/>
      <c r="AN8" s="56"/>
      <c r="AO8" s="56"/>
      <c r="AP8" s="57"/>
      <c r="AQ8" s="47">
        <f>データ!R6</f>
        <v>388.37</v>
      </c>
      <c r="AR8" s="47"/>
      <c r="AS8" s="47"/>
      <c r="AT8" s="47"/>
      <c r="AU8" s="47"/>
      <c r="AV8" s="47"/>
      <c r="AW8" s="47"/>
      <c r="AX8" s="47"/>
      <c r="AY8" s="47">
        <f>データ!S6</f>
        <v>297.92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76.010000000000005</v>
      </c>
      <c r="K10" s="47"/>
      <c r="L10" s="47"/>
      <c r="M10" s="47"/>
      <c r="N10" s="47"/>
      <c r="O10" s="47"/>
      <c r="P10" s="47"/>
      <c r="Q10" s="47"/>
      <c r="R10" s="47">
        <f>データ!O6</f>
        <v>81.66</v>
      </c>
      <c r="S10" s="47"/>
      <c r="T10" s="47"/>
      <c r="U10" s="47"/>
      <c r="V10" s="47"/>
      <c r="W10" s="47"/>
      <c r="X10" s="47"/>
      <c r="Y10" s="47"/>
      <c r="Z10" s="78">
        <f>データ!P6</f>
        <v>3190</v>
      </c>
      <c r="AA10" s="78"/>
      <c r="AB10" s="78"/>
      <c r="AC10" s="78"/>
      <c r="AD10" s="78"/>
      <c r="AE10" s="78"/>
      <c r="AF10" s="78"/>
      <c r="AG10" s="78"/>
      <c r="AH10" s="2"/>
      <c r="AI10" s="78">
        <f>データ!T6</f>
        <v>94342</v>
      </c>
      <c r="AJ10" s="78"/>
      <c r="AK10" s="78"/>
      <c r="AL10" s="78"/>
      <c r="AM10" s="78"/>
      <c r="AN10" s="78"/>
      <c r="AO10" s="78"/>
      <c r="AP10" s="78"/>
      <c r="AQ10" s="47">
        <f>データ!U6</f>
        <v>134</v>
      </c>
      <c r="AR10" s="47"/>
      <c r="AS10" s="47"/>
      <c r="AT10" s="47"/>
      <c r="AU10" s="47"/>
      <c r="AV10" s="47"/>
      <c r="AW10" s="47"/>
      <c r="AX10" s="47"/>
      <c r="AY10" s="47">
        <f>データ!V6</f>
        <v>704.04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252131</v>
      </c>
      <c r="D6" s="31">
        <f t="shared" si="3"/>
        <v>46</v>
      </c>
      <c r="E6" s="31">
        <f t="shared" si="3"/>
        <v>1</v>
      </c>
      <c r="F6" s="31">
        <f t="shared" si="3"/>
        <v>0</v>
      </c>
      <c r="G6" s="31">
        <f t="shared" si="3"/>
        <v>1</v>
      </c>
      <c r="H6" s="31" t="str">
        <f t="shared" si="3"/>
        <v>滋賀県　東近江市</v>
      </c>
      <c r="I6" s="31" t="str">
        <f t="shared" si="3"/>
        <v>法適用</v>
      </c>
      <c r="J6" s="31" t="str">
        <f t="shared" si="3"/>
        <v>水道事業</v>
      </c>
      <c r="K6" s="31" t="str">
        <f t="shared" si="3"/>
        <v>末端給水事業</v>
      </c>
      <c r="L6" s="31" t="str">
        <f t="shared" si="3"/>
        <v>A4</v>
      </c>
      <c r="M6" s="32" t="str">
        <f t="shared" si="3"/>
        <v>-</v>
      </c>
      <c r="N6" s="32">
        <f t="shared" si="3"/>
        <v>76.010000000000005</v>
      </c>
      <c r="O6" s="32">
        <f t="shared" si="3"/>
        <v>81.66</v>
      </c>
      <c r="P6" s="32">
        <f t="shared" si="3"/>
        <v>3190</v>
      </c>
      <c r="Q6" s="32">
        <f t="shared" si="3"/>
        <v>115704</v>
      </c>
      <c r="R6" s="32">
        <f t="shared" si="3"/>
        <v>388.37</v>
      </c>
      <c r="S6" s="32">
        <f t="shared" si="3"/>
        <v>297.92</v>
      </c>
      <c r="T6" s="32">
        <f t="shared" si="3"/>
        <v>94342</v>
      </c>
      <c r="U6" s="32">
        <f t="shared" si="3"/>
        <v>134</v>
      </c>
      <c r="V6" s="32">
        <f t="shared" si="3"/>
        <v>704.04</v>
      </c>
      <c r="W6" s="33">
        <f>IF(W7="",NA(),W7)</f>
        <v>96.12</v>
      </c>
      <c r="X6" s="33">
        <f t="shared" ref="X6:AF6" si="4">IF(X7="",NA(),X7)</f>
        <v>107.05</v>
      </c>
      <c r="Y6" s="33">
        <f t="shared" si="4"/>
        <v>105.06</v>
      </c>
      <c r="Z6" s="33">
        <f t="shared" si="4"/>
        <v>114.53</v>
      </c>
      <c r="AA6" s="33">
        <f t="shared" si="4"/>
        <v>111.39</v>
      </c>
      <c r="AB6" s="33">
        <f t="shared" si="4"/>
        <v>108.89</v>
      </c>
      <c r="AC6" s="33">
        <f t="shared" si="4"/>
        <v>107.68</v>
      </c>
      <c r="AD6" s="33">
        <f t="shared" si="4"/>
        <v>108.24</v>
      </c>
      <c r="AE6" s="33">
        <f t="shared" si="4"/>
        <v>107.8</v>
      </c>
      <c r="AF6" s="33">
        <f t="shared" si="4"/>
        <v>111.96</v>
      </c>
      <c r="AG6" s="32" t="str">
        <f>IF(AG7="","",IF(AG7="-","【-】","【"&amp;SUBSTITUTE(TEXT(AG7,"#,##0.00"),"-","△")&amp;"】"))</f>
        <v>【113.03】</v>
      </c>
      <c r="AH6" s="33">
        <f>IF(AH7="",NA(),AH7)</f>
        <v>49.44</v>
      </c>
      <c r="AI6" s="33">
        <f t="shared" ref="AI6:AQ6" si="5">IF(AI7="",NA(),AI7)</f>
        <v>40.92</v>
      </c>
      <c r="AJ6" s="33">
        <f t="shared" si="5"/>
        <v>36.26</v>
      </c>
      <c r="AK6" s="33">
        <f t="shared" si="5"/>
        <v>29.15</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309.70999999999998</v>
      </c>
      <c r="AT6" s="33">
        <f t="shared" ref="AT6:BB6" si="6">IF(AT7="",NA(),AT7)</f>
        <v>545.63</v>
      </c>
      <c r="AU6" s="33">
        <f t="shared" si="6"/>
        <v>583.20000000000005</v>
      </c>
      <c r="AV6" s="33">
        <f t="shared" si="6"/>
        <v>457.24</v>
      </c>
      <c r="AW6" s="33">
        <f t="shared" si="6"/>
        <v>392.96</v>
      </c>
      <c r="AX6" s="33">
        <f t="shared" si="6"/>
        <v>699.11</v>
      </c>
      <c r="AY6" s="33">
        <f t="shared" si="6"/>
        <v>695.41</v>
      </c>
      <c r="AZ6" s="33">
        <f t="shared" si="6"/>
        <v>701</v>
      </c>
      <c r="BA6" s="33">
        <f t="shared" si="6"/>
        <v>739.59</v>
      </c>
      <c r="BB6" s="33">
        <f t="shared" si="6"/>
        <v>335.95</v>
      </c>
      <c r="BC6" s="32" t="str">
        <f>IF(BC7="","",IF(BC7="-","【-】","【"&amp;SUBSTITUTE(TEXT(BC7,"#,##0.00"),"-","△")&amp;"】"))</f>
        <v>【264.16】</v>
      </c>
      <c r="BD6" s="33">
        <f>IF(BD7="",NA(),BD7)</f>
        <v>198.28</v>
      </c>
      <c r="BE6" s="33">
        <f t="shared" ref="BE6:BM6" si="7">IF(BE7="",NA(),BE7)</f>
        <v>183.15</v>
      </c>
      <c r="BF6" s="33">
        <f t="shared" si="7"/>
        <v>176.37</v>
      </c>
      <c r="BG6" s="33">
        <f t="shared" si="7"/>
        <v>168.52</v>
      </c>
      <c r="BH6" s="33">
        <f t="shared" si="7"/>
        <v>161.86000000000001</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92.15</v>
      </c>
      <c r="BP6" s="33">
        <f t="shared" ref="BP6:BX6" si="8">IF(BP7="",NA(),BP7)</f>
        <v>101.13</v>
      </c>
      <c r="BQ6" s="33">
        <f t="shared" si="8"/>
        <v>99.12</v>
      </c>
      <c r="BR6" s="33">
        <f t="shared" si="8"/>
        <v>98.1</v>
      </c>
      <c r="BS6" s="33">
        <f t="shared" si="8"/>
        <v>107.22</v>
      </c>
      <c r="BT6" s="33">
        <f t="shared" si="8"/>
        <v>101.27</v>
      </c>
      <c r="BU6" s="33">
        <f t="shared" si="8"/>
        <v>99.61</v>
      </c>
      <c r="BV6" s="33">
        <f t="shared" si="8"/>
        <v>100.27</v>
      </c>
      <c r="BW6" s="33">
        <f t="shared" si="8"/>
        <v>99.46</v>
      </c>
      <c r="BX6" s="33">
        <f t="shared" si="8"/>
        <v>105.21</v>
      </c>
      <c r="BY6" s="32" t="str">
        <f>IF(BY7="","",IF(BY7="-","【-】","【"&amp;SUBSTITUTE(TEXT(BY7,"#,##0.00"),"-","△")&amp;"】"))</f>
        <v>【104.60】</v>
      </c>
      <c r="BZ6" s="33">
        <f>IF(BZ7="",NA(),BZ7)</f>
        <v>178.04</v>
      </c>
      <c r="CA6" s="33">
        <f t="shared" ref="CA6:CI6" si="9">IF(CA7="",NA(),CA7)</f>
        <v>169.58</v>
      </c>
      <c r="CB6" s="33">
        <f t="shared" si="9"/>
        <v>173.67</v>
      </c>
      <c r="CC6" s="33">
        <f t="shared" si="9"/>
        <v>176.1</v>
      </c>
      <c r="CD6" s="33">
        <f t="shared" si="9"/>
        <v>161.99</v>
      </c>
      <c r="CE6" s="33">
        <f t="shared" si="9"/>
        <v>167.74</v>
      </c>
      <c r="CF6" s="33">
        <f t="shared" si="9"/>
        <v>169.59</v>
      </c>
      <c r="CG6" s="33">
        <f t="shared" si="9"/>
        <v>169.62</v>
      </c>
      <c r="CH6" s="33">
        <f t="shared" si="9"/>
        <v>171.78</v>
      </c>
      <c r="CI6" s="33">
        <f t="shared" si="9"/>
        <v>162.59</v>
      </c>
      <c r="CJ6" s="32" t="str">
        <f>IF(CJ7="","",IF(CJ7="-","【-】","【"&amp;SUBSTITUTE(TEXT(CJ7,"#,##0.00"),"-","△")&amp;"】"))</f>
        <v>【164.21】</v>
      </c>
      <c r="CK6" s="33">
        <f>IF(CK7="",NA(),CK7)</f>
        <v>58.13</v>
      </c>
      <c r="CL6" s="33">
        <f t="shared" ref="CL6:CT6" si="10">IF(CL7="",NA(),CL7)</f>
        <v>57.71</v>
      </c>
      <c r="CM6" s="33">
        <f t="shared" si="10"/>
        <v>56.47</v>
      </c>
      <c r="CN6" s="33">
        <f t="shared" si="10"/>
        <v>56.12</v>
      </c>
      <c r="CO6" s="33">
        <f t="shared" si="10"/>
        <v>55.3</v>
      </c>
      <c r="CP6" s="33">
        <f t="shared" si="10"/>
        <v>60.83</v>
      </c>
      <c r="CQ6" s="33">
        <f t="shared" si="10"/>
        <v>60.04</v>
      </c>
      <c r="CR6" s="33">
        <f t="shared" si="10"/>
        <v>59.88</v>
      </c>
      <c r="CS6" s="33">
        <f t="shared" si="10"/>
        <v>59.68</v>
      </c>
      <c r="CT6" s="33">
        <f t="shared" si="10"/>
        <v>59.17</v>
      </c>
      <c r="CU6" s="32" t="str">
        <f>IF(CU7="","",IF(CU7="-","【-】","【"&amp;SUBSTITUTE(TEXT(CU7,"#,##0.00"),"-","△")&amp;"】"))</f>
        <v>【59.80】</v>
      </c>
      <c r="CV6" s="33">
        <f>IF(CV7="",NA(),CV7)</f>
        <v>88.93</v>
      </c>
      <c r="CW6" s="33">
        <f t="shared" ref="CW6:DE6" si="11">IF(CW7="",NA(),CW7)</f>
        <v>88.73</v>
      </c>
      <c r="CX6" s="33">
        <f t="shared" si="11"/>
        <v>89.92</v>
      </c>
      <c r="CY6" s="33">
        <f t="shared" si="11"/>
        <v>89.91</v>
      </c>
      <c r="CZ6" s="33">
        <f t="shared" si="11"/>
        <v>89.61</v>
      </c>
      <c r="DA6" s="33">
        <f t="shared" si="11"/>
        <v>87.92</v>
      </c>
      <c r="DB6" s="33">
        <f t="shared" si="11"/>
        <v>87.33</v>
      </c>
      <c r="DC6" s="33">
        <f t="shared" si="11"/>
        <v>87.65</v>
      </c>
      <c r="DD6" s="33">
        <f t="shared" si="11"/>
        <v>87.63</v>
      </c>
      <c r="DE6" s="33">
        <f t="shared" si="11"/>
        <v>87.6</v>
      </c>
      <c r="DF6" s="32" t="str">
        <f>IF(DF7="","",IF(DF7="-","【-】","【"&amp;SUBSTITUTE(TEXT(DF7,"#,##0.00"),"-","△")&amp;"】"))</f>
        <v>【89.78】</v>
      </c>
      <c r="DG6" s="33">
        <f>IF(DG7="",NA(),DG7)</f>
        <v>36.47</v>
      </c>
      <c r="DH6" s="33">
        <f t="shared" ref="DH6:DP6" si="12">IF(DH7="",NA(),DH7)</f>
        <v>38.06</v>
      </c>
      <c r="DI6" s="33">
        <f t="shared" si="12"/>
        <v>39.700000000000003</v>
      </c>
      <c r="DJ6" s="33">
        <f t="shared" si="12"/>
        <v>45</v>
      </c>
      <c r="DK6" s="33">
        <f t="shared" si="12"/>
        <v>46.8</v>
      </c>
      <c r="DL6" s="33">
        <f t="shared" si="12"/>
        <v>36.700000000000003</v>
      </c>
      <c r="DM6" s="33">
        <f t="shared" si="12"/>
        <v>37.71</v>
      </c>
      <c r="DN6" s="33">
        <f t="shared" si="12"/>
        <v>38.69</v>
      </c>
      <c r="DO6" s="33">
        <f t="shared" si="12"/>
        <v>39.65</v>
      </c>
      <c r="DP6" s="33">
        <f t="shared" si="12"/>
        <v>45.25</v>
      </c>
      <c r="DQ6" s="32" t="str">
        <f>IF(DQ7="","",IF(DQ7="-","【-】","【"&amp;SUBSTITUTE(TEXT(DQ7,"#,##0.00"),"-","△")&amp;"】"))</f>
        <v>【46.31】</v>
      </c>
      <c r="DR6" s="32">
        <f>IF(DR7="",NA(),DR7)</f>
        <v>0</v>
      </c>
      <c r="DS6" s="33">
        <f t="shared" ref="DS6:EA6" si="13">IF(DS7="",NA(),DS7)</f>
        <v>4.37</v>
      </c>
      <c r="DT6" s="33">
        <f t="shared" si="13"/>
        <v>4.3600000000000003</v>
      </c>
      <c r="DU6" s="33">
        <f t="shared" si="13"/>
        <v>4.7300000000000004</v>
      </c>
      <c r="DV6" s="33">
        <f t="shared" si="13"/>
        <v>5.37</v>
      </c>
      <c r="DW6" s="33">
        <f t="shared" si="13"/>
        <v>6.92</v>
      </c>
      <c r="DX6" s="33">
        <f t="shared" si="13"/>
        <v>7.67</v>
      </c>
      <c r="DY6" s="33">
        <f t="shared" si="13"/>
        <v>8.4</v>
      </c>
      <c r="DZ6" s="33">
        <f t="shared" si="13"/>
        <v>9.7100000000000009</v>
      </c>
      <c r="EA6" s="33">
        <f t="shared" si="13"/>
        <v>10.71</v>
      </c>
      <c r="EB6" s="32" t="str">
        <f>IF(EB7="","",IF(EB7="-","【-】","【"&amp;SUBSTITUTE(TEXT(EB7,"#,##0.00"),"-","△")&amp;"】"))</f>
        <v>【12.42】</v>
      </c>
      <c r="EC6" s="33">
        <f>IF(EC7="",NA(),EC7)</f>
        <v>0.53</v>
      </c>
      <c r="ED6" s="33">
        <f t="shared" ref="ED6:EL6" si="14">IF(ED7="",NA(),ED7)</f>
        <v>0.3</v>
      </c>
      <c r="EE6" s="33">
        <f t="shared" si="14"/>
        <v>0.24</v>
      </c>
      <c r="EF6" s="33">
        <f t="shared" si="14"/>
        <v>0.27</v>
      </c>
      <c r="EG6" s="33">
        <f t="shared" si="14"/>
        <v>0.03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252131</v>
      </c>
      <c r="D7" s="35">
        <v>46</v>
      </c>
      <c r="E7" s="35">
        <v>1</v>
      </c>
      <c r="F7" s="35">
        <v>0</v>
      </c>
      <c r="G7" s="35">
        <v>1</v>
      </c>
      <c r="H7" s="35" t="s">
        <v>93</v>
      </c>
      <c r="I7" s="35" t="s">
        <v>94</v>
      </c>
      <c r="J7" s="35" t="s">
        <v>95</v>
      </c>
      <c r="K7" s="35" t="s">
        <v>96</v>
      </c>
      <c r="L7" s="35" t="s">
        <v>97</v>
      </c>
      <c r="M7" s="36" t="s">
        <v>98</v>
      </c>
      <c r="N7" s="36">
        <v>76.010000000000005</v>
      </c>
      <c r="O7" s="36">
        <v>81.66</v>
      </c>
      <c r="P7" s="36">
        <v>3190</v>
      </c>
      <c r="Q7" s="36">
        <v>115704</v>
      </c>
      <c r="R7" s="36">
        <v>388.37</v>
      </c>
      <c r="S7" s="36">
        <v>297.92</v>
      </c>
      <c r="T7" s="36">
        <v>94342</v>
      </c>
      <c r="U7" s="36">
        <v>134</v>
      </c>
      <c r="V7" s="36">
        <v>704.04</v>
      </c>
      <c r="W7" s="36">
        <v>96.12</v>
      </c>
      <c r="X7" s="36">
        <v>107.05</v>
      </c>
      <c r="Y7" s="36">
        <v>105.06</v>
      </c>
      <c r="Z7" s="36">
        <v>114.53</v>
      </c>
      <c r="AA7" s="36">
        <v>111.39</v>
      </c>
      <c r="AB7" s="36">
        <v>108.89</v>
      </c>
      <c r="AC7" s="36">
        <v>107.68</v>
      </c>
      <c r="AD7" s="36">
        <v>108.24</v>
      </c>
      <c r="AE7" s="36">
        <v>107.8</v>
      </c>
      <c r="AF7" s="36">
        <v>111.96</v>
      </c>
      <c r="AG7" s="36">
        <v>113.03</v>
      </c>
      <c r="AH7" s="36">
        <v>49.44</v>
      </c>
      <c r="AI7" s="36">
        <v>40.92</v>
      </c>
      <c r="AJ7" s="36">
        <v>36.26</v>
      </c>
      <c r="AK7" s="36">
        <v>29.15</v>
      </c>
      <c r="AL7" s="36">
        <v>0</v>
      </c>
      <c r="AM7" s="36">
        <v>4.4400000000000004</v>
      </c>
      <c r="AN7" s="36">
        <v>4.67</v>
      </c>
      <c r="AO7" s="36">
        <v>4.46</v>
      </c>
      <c r="AP7" s="36">
        <v>4.3899999999999997</v>
      </c>
      <c r="AQ7" s="36">
        <v>0.41</v>
      </c>
      <c r="AR7" s="36">
        <v>0.81</v>
      </c>
      <c r="AS7" s="36">
        <v>309.70999999999998</v>
      </c>
      <c r="AT7" s="36">
        <v>545.63</v>
      </c>
      <c r="AU7" s="36">
        <v>583.20000000000005</v>
      </c>
      <c r="AV7" s="36">
        <v>457.24</v>
      </c>
      <c r="AW7" s="36">
        <v>392.96</v>
      </c>
      <c r="AX7" s="36">
        <v>699.11</v>
      </c>
      <c r="AY7" s="36">
        <v>695.41</v>
      </c>
      <c r="AZ7" s="36">
        <v>701</v>
      </c>
      <c r="BA7" s="36">
        <v>739.59</v>
      </c>
      <c r="BB7" s="36">
        <v>335.95</v>
      </c>
      <c r="BC7" s="36">
        <v>264.16000000000003</v>
      </c>
      <c r="BD7" s="36">
        <v>198.28</v>
      </c>
      <c r="BE7" s="36">
        <v>183.15</v>
      </c>
      <c r="BF7" s="36">
        <v>176.37</v>
      </c>
      <c r="BG7" s="36">
        <v>168.52</v>
      </c>
      <c r="BH7" s="36">
        <v>161.86000000000001</v>
      </c>
      <c r="BI7" s="36">
        <v>339.69</v>
      </c>
      <c r="BJ7" s="36">
        <v>343.45</v>
      </c>
      <c r="BK7" s="36">
        <v>330.99</v>
      </c>
      <c r="BL7" s="36">
        <v>324.08999999999997</v>
      </c>
      <c r="BM7" s="36">
        <v>319.82</v>
      </c>
      <c r="BN7" s="36">
        <v>283.72000000000003</v>
      </c>
      <c r="BO7" s="36">
        <v>92.15</v>
      </c>
      <c r="BP7" s="36">
        <v>101.13</v>
      </c>
      <c r="BQ7" s="36">
        <v>99.12</v>
      </c>
      <c r="BR7" s="36">
        <v>98.1</v>
      </c>
      <c r="BS7" s="36">
        <v>107.22</v>
      </c>
      <c r="BT7" s="36">
        <v>101.27</v>
      </c>
      <c r="BU7" s="36">
        <v>99.61</v>
      </c>
      <c r="BV7" s="36">
        <v>100.27</v>
      </c>
      <c r="BW7" s="36">
        <v>99.46</v>
      </c>
      <c r="BX7" s="36">
        <v>105.21</v>
      </c>
      <c r="BY7" s="36">
        <v>104.6</v>
      </c>
      <c r="BZ7" s="36">
        <v>178.04</v>
      </c>
      <c r="CA7" s="36">
        <v>169.58</v>
      </c>
      <c r="CB7" s="36">
        <v>173.67</v>
      </c>
      <c r="CC7" s="36">
        <v>176.1</v>
      </c>
      <c r="CD7" s="36">
        <v>161.99</v>
      </c>
      <c r="CE7" s="36">
        <v>167.74</v>
      </c>
      <c r="CF7" s="36">
        <v>169.59</v>
      </c>
      <c r="CG7" s="36">
        <v>169.62</v>
      </c>
      <c r="CH7" s="36">
        <v>171.78</v>
      </c>
      <c r="CI7" s="36">
        <v>162.59</v>
      </c>
      <c r="CJ7" s="36">
        <v>164.21</v>
      </c>
      <c r="CK7" s="36">
        <v>58.13</v>
      </c>
      <c r="CL7" s="36">
        <v>57.71</v>
      </c>
      <c r="CM7" s="36">
        <v>56.47</v>
      </c>
      <c r="CN7" s="36">
        <v>56.12</v>
      </c>
      <c r="CO7" s="36">
        <v>55.3</v>
      </c>
      <c r="CP7" s="36">
        <v>60.83</v>
      </c>
      <c r="CQ7" s="36">
        <v>60.04</v>
      </c>
      <c r="CR7" s="36">
        <v>59.88</v>
      </c>
      <c r="CS7" s="36">
        <v>59.68</v>
      </c>
      <c r="CT7" s="36">
        <v>59.17</v>
      </c>
      <c r="CU7" s="36">
        <v>59.8</v>
      </c>
      <c r="CV7" s="36">
        <v>88.93</v>
      </c>
      <c r="CW7" s="36">
        <v>88.73</v>
      </c>
      <c r="CX7" s="36">
        <v>89.92</v>
      </c>
      <c r="CY7" s="36">
        <v>89.91</v>
      </c>
      <c r="CZ7" s="36">
        <v>89.61</v>
      </c>
      <c r="DA7" s="36">
        <v>87.92</v>
      </c>
      <c r="DB7" s="36">
        <v>87.33</v>
      </c>
      <c r="DC7" s="36">
        <v>87.65</v>
      </c>
      <c r="DD7" s="36">
        <v>87.63</v>
      </c>
      <c r="DE7" s="36">
        <v>87.6</v>
      </c>
      <c r="DF7" s="36">
        <v>89.78</v>
      </c>
      <c r="DG7" s="36">
        <v>36.47</v>
      </c>
      <c r="DH7" s="36">
        <v>38.06</v>
      </c>
      <c r="DI7" s="36">
        <v>39.700000000000003</v>
      </c>
      <c r="DJ7" s="36">
        <v>45</v>
      </c>
      <c r="DK7" s="36">
        <v>46.8</v>
      </c>
      <c r="DL7" s="36">
        <v>36.700000000000003</v>
      </c>
      <c r="DM7" s="36">
        <v>37.71</v>
      </c>
      <c r="DN7" s="36">
        <v>38.69</v>
      </c>
      <c r="DO7" s="36">
        <v>39.65</v>
      </c>
      <c r="DP7" s="36">
        <v>45.25</v>
      </c>
      <c r="DQ7" s="36">
        <v>46.31</v>
      </c>
      <c r="DR7" s="36">
        <v>0</v>
      </c>
      <c r="DS7" s="36">
        <v>4.37</v>
      </c>
      <c r="DT7" s="36">
        <v>4.3600000000000003</v>
      </c>
      <c r="DU7" s="36">
        <v>4.7300000000000004</v>
      </c>
      <c r="DV7" s="36">
        <v>5.37</v>
      </c>
      <c r="DW7" s="36">
        <v>6.92</v>
      </c>
      <c r="DX7" s="36">
        <v>7.67</v>
      </c>
      <c r="DY7" s="36">
        <v>8.4</v>
      </c>
      <c r="DZ7" s="36">
        <v>9.7100000000000009</v>
      </c>
      <c r="EA7" s="36">
        <v>10.71</v>
      </c>
      <c r="EB7" s="36">
        <v>12.42</v>
      </c>
      <c r="EC7" s="36">
        <v>0.53</v>
      </c>
      <c r="ED7" s="36">
        <v>0.3</v>
      </c>
      <c r="EE7" s="36">
        <v>0.24</v>
      </c>
      <c r="EF7" s="36">
        <v>0.27</v>
      </c>
      <c r="EG7" s="36">
        <v>0.03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2016-02-22T04:08:36Z</cp:lastPrinted>
  <dcterms:created xsi:type="dcterms:W3CDTF">2016-02-03T07:23:26Z</dcterms:created>
  <dcterms:modified xsi:type="dcterms:W3CDTF">2016-02-22T04:08:38Z</dcterms:modified>
</cp:coreProperties>
</file>