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<sst xmlns="http://schemas.openxmlformats.org/spreadsheetml/2006/main" count="221" uniqueCount="111">
  <si>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</si>
  <si>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</si>
  <si>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</si>
  <si>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</si>
  <si>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</si>
  <si>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</si>
  <si>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</si>
  <si>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</si>
  <si>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</si>
  <si>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</si>
  <si>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</si>
  <si>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</si>
  <si>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</si>
  <si>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</si>
  <si>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</si>
  <si>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</si>
  <si>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</si>
  <si>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</si>
  <si>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</si>
  <si>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</si>
  <si>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</si>
  <si>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</si>
  <si>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</si>
  <si>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</si>
  <si>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</si>
  <si>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</si>
  <si>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</si>
  <si>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</si>
  <si>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</si>
  <si>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</si>
  <si>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</si>
  <si>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</si>
  <si>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</si>
  <si>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</si>
  <si>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</si>
  <si>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</si>
  <si>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</si>
  <si>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</si>
  <si>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</si>
  <si>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</si>
  <si>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</si>
  <si>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</si>
  <si>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</si>
  <si>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</si>
  <si>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</si>
  <si>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</si>
  <si>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</si>
  <si>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</si>
  <si>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</si>
  <si>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</si>
  <si>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</si>
  <si>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</si>
  <si>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</si>
  <si>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</si>
  <si>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</si>
  <si>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</si>
  <si>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</si>
  <si>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</si>
  <si>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</si>
  <si>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</si>
  <si>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</si>
  <si>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</si>
  <si>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</si>
  <si>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</si>
  <si>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</si>
  <si>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</si>
  <si>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</si>
  <si>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</si>
  <si>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</si>
  <si>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</si>
  <si>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</si>
  <si>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</si>
  <si>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</si>
  <si>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</si>
  <si>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</si>
  <si>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</si>
  <si>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</si>
  <si>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</si>
  <si>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</si>
  <si>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</si>
  <si>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</si>
  <si>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</si>
  <si>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</si>
  <si>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</si>
  <si>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</si>
  <si>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</si>
  <si>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</si>
  <si>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</si>
  <si>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</si>
  <si>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</si>
  <si>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</si>
  <si>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</si>
  <si>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</si>
  <si>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</si>
  <si>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</si>
  <si>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</si>
  <si>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</si>
  <si>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</si>
  <si>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</si>
  <si>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</si>
  <si>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</si>
  <si>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</si>
  <si>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</si>
  <si>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</si>
  <si>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</si>
  <si>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</si>
  <si>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</si>
  <si>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</si>
  <si>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①収益的収支比率は、100に近い値で推移しているが、実際は多額の繰入金に頼っているのが実情である。
④企業債残高対事業規模比率は、類似団体よりも低く推移している。
⑤経費回収率は、類似団体よりも高いが、減少傾向であることから、費用が増加していることがわかる。
⑥汚水処理原価は、類似団体よりも低く、⑦施設利用率は、類似団体より高く80%近くに及んでいることから、比較的効率的な運営ができていると考えられる。
⑧水洗化率は、類似団体よりも高く約96％となっており、区域内家庭の下水道接続はほぼ完了している。
</t>
    <rPh sb="1" eb="3">
      <t>シュウエキ</t>
    </rPh>
    <rPh sb="3" eb="4">
      <t>テキ</t>
    </rPh>
    <rPh sb="4" eb="6">
      <t>シュウシ</t>
    </rPh>
    <rPh sb="6" eb="8">
      <t>ヒリツ</t>
    </rPh>
    <rPh sb="14" eb="15">
      <t>チカ</t>
    </rPh>
    <rPh sb="16" eb="17">
      <t>アタイ</t>
    </rPh>
    <rPh sb="18" eb="20">
      <t>スイイ</t>
    </rPh>
    <rPh sb="26" eb="28">
      <t>ジッサイ</t>
    </rPh>
    <rPh sb="29" eb="31">
      <t>タガク</t>
    </rPh>
    <rPh sb="32" eb="35">
      <t>クリイレキン</t>
    </rPh>
    <rPh sb="36" eb="37">
      <t>タヨ</t>
    </rPh>
    <rPh sb="43" eb="45">
      <t>ジツジョウ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5" eb="67">
      <t>ルイジ</t>
    </rPh>
    <rPh sb="67" eb="69">
      <t>ダンタイ</t>
    </rPh>
    <rPh sb="72" eb="73">
      <t>ヒク</t>
    </rPh>
    <rPh sb="74" eb="76">
      <t>スイイ</t>
    </rPh>
    <rPh sb="83" eb="85">
      <t>ケイヒ</t>
    </rPh>
    <rPh sb="85" eb="87">
      <t>カイシュウ</t>
    </rPh>
    <rPh sb="87" eb="88">
      <t>リツ</t>
    </rPh>
    <rPh sb="90" eb="92">
      <t>ルイジ</t>
    </rPh>
    <rPh sb="92" eb="94">
      <t>ダンタイ</t>
    </rPh>
    <rPh sb="97" eb="98">
      <t>タカ</t>
    </rPh>
    <rPh sb="101" eb="103">
      <t>ゲンショウ</t>
    </rPh>
    <rPh sb="103" eb="105">
      <t>ケイコウ</t>
    </rPh>
    <rPh sb="113" eb="115">
      <t>ヒヨウ</t>
    </rPh>
    <rPh sb="116" eb="118">
      <t>ゾウカ</t>
    </rPh>
    <rPh sb="131" eb="133">
      <t>オスイ</t>
    </rPh>
    <rPh sb="133" eb="135">
      <t>ショリ</t>
    </rPh>
    <rPh sb="135" eb="137">
      <t>ゲンカ</t>
    </rPh>
    <rPh sb="139" eb="141">
      <t>ルイジ</t>
    </rPh>
    <rPh sb="141" eb="143">
      <t>ダンタイ</t>
    </rPh>
    <rPh sb="146" eb="147">
      <t>ヒク</t>
    </rPh>
    <rPh sb="181" eb="184">
      <t>ヒカクテキ</t>
    </rPh>
    <rPh sb="184" eb="187">
      <t>コウリツテキ</t>
    </rPh>
    <rPh sb="188" eb="190">
      <t>ウンエイ</t>
    </rPh>
    <rPh sb="197" eb="198">
      <t>カンガ</t>
    </rPh>
    <rPh sb="205" eb="208">
      <t>スイセンカ</t>
    </rPh>
    <rPh sb="208" eb="209">
      <t>リツ</t>
    </rPh>
    <rPh sb="211" eb="213">
      <t>ルイジ</t>
    </rPh>
    <rPh sb="213" eb="215">
      <t>ダンタイ</t>
    </rPh>
    <rPh sb="218" eb="219">
      <t>タカ</t>
    </rPh>
    <rPh sb="220" eb="221">
      <t>ヤク</t>
    </rPh>
    <rPh sb="231" eb="234">
      <t>クイキナイ</t>
    </rPh>
    <rPh sb="234" eb="236">
      <t>カテイ</t>
    </rPh>
    <rPh sb="237" eb="240">
      <t>ゲスイドウ</t>
    </rPh>
    <rPh sb="240" eb="242">
      <t>セツゾク</t>
    </rPh>
    <rPh sb="245" eb="247">
      <t>カンリョウ</t>
    </rPh>
    <phoneticPr fontId="4"/>
  </si>
  <si>
    <t>③管渠改善率は数値なしとなっており、管渠更新は行っていない。</t>
    <rPh sb="1" eb="3">
      <t>カンキョ</t>
    </rPh>
    <rPh sb="3" eb="5">
      <t>カイゼン</t>
    </rPh>
    <rPh sb="5" eb="6">
      <t>リツ</t>
    </rPh>
    <rPh sb="7" eb="9">
      <t>スウチ</t>
    </rPh>
    <rPh sb="18" eb="20">
      <t>カンキョ</t>
    </rPh>
    <rPh sb="20" eb="22">
      <t>コウシン</t>
    </rPh>
    <rPh sb="23" eb="24">
      <t>オコナ</t>
    </rPh>
    <phoneticPr fontId="4"/>
  </si>
  <si>
    <t>　本市の農業集落排水事業は、昭和59年度から事業を開始しており、30年以上経過している。処理施設の老朽化が進んでいくことから、今後も事業を継続していくため、公共下水道への接続を行っている。
　上記分析のとおり、汚水処理原価や経費回収率が比較的良好にもかかわらず、繰入金に頼っているのは、収益性の乏しい事業を行っているということである。平成29年度からは地方公営企業法の全部適用により、企業会計（複式簿記）を導入する。これにより、財務状況や経営成績、保有資産の現状を適切に把握し、将来の更新・投資を計画的に行い、経営の効率化を図る必要がある。</t>
    <rPh sb="19" eb="20">
      <t>ド</t>
    </rPh>
    <rPh sb="35" eb="37">
      <t>イジョウ</t>
    </rPh>
    <rPh sb="96" eb="98">
      <t>ジョウキ</t>
    </rPh>
    <rPh sb="98" eb="100">
      <t>ブンセキ</t>
    </rPh>
    <rPh sb="105" eb="107">
      <t>オスイ</t>
    </rPh>
    <rPh sb="107" eb="109">
      <t>ショリ</t>
    </rPh>
    <rPh sb="109" eb="111">
      <t>ゲンカ</t>
    </rPh>
    <rPh sb="112" eb="114">
      <t>ケイヒ</t>
    </rPh>
    <rPh sb="114" eb="116">
      <t>カイシュウ</t>
    </rPh>
    <rPh sb="116" eb="117">
      <t>リツ</t>
    </rPh>
    <rPh sb="118" eb="121">
      <t>ヒカクテキ</t>
    </rPh>
    <rPh sb="121" eb="123">
      <t>リョウコウ</t>
    </rPh>
    <rPh sb="131" eb="134">
      <t>クリイレキン</t>
    </rPh>
    <rPh sb="135" eb="136">
      <t>タヨ</t>
    </rPh>
    <rPh sb="143" eb="146">
      <t>シュウエキセイ</t>
    </rPh>
    <rPh sb="147" eb="148">
      <t>トボ</t>
    </rPh>
    <rPh sb="150" eb="152">
      <t>ジギョウ</t>
    </rPh>
    <rPh sb="153" eb="154">
      <t>オコナ</t>
    </rPh>
    <rPh sb="167" eb="169">
      <t>ヘイセイ</t>
    </rPh>
    <rPh sb="171" eb="173">
      <t>ネンド</t>
    </rPh>
    <rPh sb="176" eb="178">
      <t>チホウ</t>
    </rPh>
    <rPh sb="178" eb="180">
      <t>コウエイ</t>
    </rPh>
    <rPh sb="180" eb="182">
      <t>キギョウ</t>
    </rPh>
    <rPh sb="182" eb="183">
      <t>ホウ</t>
    </rPh>
    <rPh sb="184" eb="186">
      <t>ゼンブ</t>
    </rPh>
    <rPh sb="186" eb="188">
      <t>テキヨウ</t>
    </rPh>
    <rPh sb="192" eb="194">
      <t>キギョウ</t>
    </rPh>
    <rPh sb="194" eb="196">
      <t>カイケイ</t>
    </rPh>
    <rPh sb="197" eb="199">
      <t>フクシキ</t>
    </rPh>
    <rPh sb="199" eb="201">
      <t>ボキ</t>
    </rPh>
    <rPh sb="203" eb="205">
      <t>ドウニュウ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</si>
</sst>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48064"/>
        <c:axId val="958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48064"/>
        <c:axId val="95871360"/>
      </c:lineChart>
      <c:dateAx>
        <c:axId val="9544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71360"/>
        <c:crosses val="autoZero"/>
        <c:auto val="1"/>
        <c:lblOffset val="100"/>
        <c:baseTimeUnit val="years"/>
      </c:dateAx>
      <c:valAx>
        <c:axId val="958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480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69.28</c:v>
                </c:pt>
                <c:pt idx="1">
                  <c:v>67.69</c:v>
                </c:pt>
                <c:pt idx="2">
                  <c:v>67.08</c:v>
                </c:pt>
                <c:pt idx="3">
                  <c:v>73.45</c:v>
                </c:pt>
                <c:pt idx="4">
                  <c:v>78.47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15168"/>
        <c:axId val="11581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15168"/>
        <c:axId val="115817088"/>
      </c:lineChart>
      <c:dateAx>
        <c:axId val="115815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817088"/>
        <c:crosses val="autoZero"/>
        <c:auto val="1"/>
        <c:lblOffset val="100"/>
        <c:baseTimeUnit val="years"/>
      </c:dateAx>
      <c:valAx>
        <c:axId val="11581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15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94.66</c:v>
                </c:pt>
                <c:pt idx="1">
                  <c:v>95.21</c:v>
                </c:pt>
                <c:pt idx="2">
                  <c:v>95.67</c:v>
                </c:pt>
                <c:pt idx="3">
                  <c:v>95.62</c:v>
                </c:pt>
                <c:pt idx="4">
                  <c:v>95.97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35264"/>
        <c:axId val="11583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35264"/>
        <c:axId val="115837184"/>
      </c:lineChart>
      <c:dateAx>
        <c:axId val="11583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5837184"/>
        <c:crosses val="autoZero"/>
        <c:auto val="1"/>
        <c:lblOffset val="100"/>
        <c:baseTimeUnit val="years"/>
      </c:dateAx>
      <c:valAx>
        <c:axId val="11583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3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97.96</c:v>
                </c:pt>
                <c:pt idx="1">
                  <c:v>98.54</c:v>
                </c:pt>
                <c:pt idx="2">
                  <c:v>99.38</c:v>
                </c:pt>
                <c:pt idx="3">
                  <c:v>99.31</c:v>
                </c:pt>
                <c:pt idx="4">
                  <c:v>99.32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46624"/>
        <c:axId val="1011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46624"/>
        <c:axId val="101148544"/>
      </c:lineChart>
      <c:dateAx>
        <c:axId val="1011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148544"/>
        <c:crosses val="autoZero"/>
        <c:auto val="1"/>
        <c:lblOffset val="100"/>
        <c:baseTimeUnit val="years"/>
      </c:dateAx>
      <c:valAx>
        <c:axId val="1011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4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86944"/>
        <c:axId val="10802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86944"/>
        <c:axId val="108021248"/>
      </c:lineChart>
      <c:dateAx>
        <c:axId val="1011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21248"/>
        <c:crosses val="autoZero"/>
        <c:auto val="1"/>
        <c:lblOffset val="100"/>
        <c:baseTimeUnit val="years"/>
      </c:dateAx>
      <c:valAx>
        <c:axId val="10802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1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043264"/>
        <c:axId val="10805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43264"/>
        <c:axId val="108057728"/>
      </c:lineChart>
      <c:dateAx>
        <c:axId val="1080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57728"/>
        <c:crosses val="autoZero"/>
        <c:auto val="1"/>
        <c:lblOffset val="100"/>
        <c:baseTimeUnit val="years"/>
      </c:dateAx>
      <c:valAx>
        <c:axId val="10805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0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284544"/>
        <c:axId val="1082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284544"/>
        <c:axId val="108294912"/>
      </c:lineChart>
      <c:dateAx>
        <c:axId val="10828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294912"/>
        <c:crosses val="autoZero"/>
        <c:auto val="1"/>
        <c:lblOffset val="100"/>
        <c:baseTimeUnit val="years"/>
      </c:dateAx>
      <c:valAx>
        <c:axId val="1082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28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04640"/>
        <c:axId val="108306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304640"/>
        <c:axId val="108306816"/>
      </c:lineChart>
      <c:dateAx>
        <c:axId val="10830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306816"/>
        <c:crosses val="autoZero"/>
        <c:auto val="1"/>
        <c:lblOffset val="100"/>
        <c:baseTimeUnit val="years"/>
      </c:dateAx>
      <c:valAx>
        <c:axId val="108306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30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294.55</c:v>
                </c:pt>
                <c:pt idx="1">
                  <c:v>356.82</c:v>
                </c:pt>
                <c:pt idx="2">
                  <c:v>357.29</c:v>
                </c:pt>
                <c:pt idx="3">
                  <c:v>287.22000000000003</c:v>
                </c:pt>
                <c:pt idx="4">
                  <c:v>303.20999999999998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67808"/>
        <c:axId val="121778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67808"/>
        <c:axId val="121778176"/>
      </c:lineChart>
      <c:dateAx>
        <c:axId val="12176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778176"/>
        <c:crosses val="autoZero"/>
        <c:auto val="1"/>
        <c:lblOffset val="100"/>
        <c:baseTimeUnit val="years"/>
      </c:dateAx>
      <c:valAx>
        <c:axId val="121778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76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96.42</c:v>
                </c:pt>
                <c:pt idx="1">
                  <c:v>85.59</c:v>
                </c:pt>
                <c:pt idx="2">
                  <c:v>85.22</c:v>
                </c:pt>
                <c:pt idx="3">
                  <c:v>82.84</c:v>
                </c:pt>
                <c:pt idx="4">
                  <c:v>74.78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20672"/>
        <c:axId val="121822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20672"/>
        <c:axId val="121822592"/>
      </c:lineChart>
      <c:dateAx>
        <c:axId val="121820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22592"/>
        <c:crosses val="autoZero"/>
        <c:auto val="1"/>
        <c:lblOffset val="100"/>
        <c:baseTimeUnit val="years"/>
      </c:dateAx>
      <c:valAx>
        <c:axId val="121822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820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179.37</c:v>
                </c:pt>
                <c:pt idx="1">
                  <c:v>202.29</c:v>
                </c:pt>
                <c:pt idx="2">
                  <c:v>202.92</c:v>
                </c:pt>
                <c:pt idx="3">
                  <c:v>209.25</c:v>
                </c:pt>
                <c:pt idx="4">
                  <c:v>239.08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949632"/>
        <c:axId val="12495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49632"/>
        <c:axId val="124951552"/>
      </c:lineChart>
      <c:dateAx>
        <c:axId val="12494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951552"/>
        <c:crosses val="autoZero"/>
        <c:auto val="1"/>
        <c:lblOffset val="100"/>
        <c:baseTimeUnit val="years"/>
      </c:dateAx>
      <c:valAx>
        <c:axId val="12495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94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6" zoomScaleNormal="100" workbookViewId="0">
      <selection activeCell="BK32" sqref="BK32:BK3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高島市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51598</v>
      </c>
      <c r="AM8" s="47"/>
      <c r="AN8" s="47"/>
      <c r="AO8" s="47"/>
      <c r="AP8" s="47"/>
      <c r="AQ8" s="47"/>
      <c r="AR8" s="47"/>
      <c r="AS8" s="47"/>
      <c r="AT8" s="43">
        <f>データ!S6</f>
        <v>693.05</v>
      </c>
      <c r="AU8" s="43"/>
      <c r="AV8" s="43"/>
      <c r="AW8" s="43"/>
      <c r="AX8" s="43"/>
      <c r="AY8" s="43"/>
      <c r="AZ8" s="43"/>
      <c r="BA8" s="43"/>
      <c r="BB8" s="43">
        <f>データ!T6</f>
        <v>74.45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14.51</v>
      </c>
      <c r="Q10" s="43"/>
      <c r="R10" s="43"/>
      <c r="S10" s="43"/>
      <c r="T10" s="43"/>
      <c r="U10" s="43"/>
      <c r="V10" s="43"/>
      <c r="W10" s="43">
        <f>データ!P6</f>
        <v>82.29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7449</v>
      </c>
      <c r="AM10" s="47"/>
      <c r="AN10" s="47"/>
      <c r="AO10" s="47"/>
      <c r="AP10" s="47"/>
      <c r="AQ10" s="47"/>
      <c r="AR10" s="47"/>
      <c r="AS10" s="47"/>
      <c r="AT10" s="43">
        <f>データ!V6</f>
        <v>8.42</v>
      </c>
      <c r="AU10" s="43"/>
      <c r="AV10" s="43"/>
      <c r="AW10" s="43"/>
      <c r="AX10" s="43"/>
      <c r="AY10" s="43"/>
      <c r="AZ10" s="43"/>
      <c r="BA10" s="43"/>
      <c r="BB10" s="43">
        <f>データ!W6</f>
        <v>884.68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14.51</v>
      </c>
      <c r="P6" s="32">
        <f t="shared" si="3"/>
        <v>82.29</v>
      </c>
      <c r="Q6" s="32">
        <f t="shared" si="3"/>
        <v>3240</v>
      </c>
      <c r="R6" s="32">
        <f t="shared" si="3"/>
        <v>51598</v>
      </c>
      <c r="S6" s="32">
        <f t="shared" si="3"/>
        <v>693.05</v>
      </c>
      <c r="T6" s="32">
        <f t="shared" si="3"/>
        <v>74.45</v>
      </c>
      <c r="U6" s="32">
        <f t="shared" si="3"/>
        <v>7449</v>
      </c>
      <c r="V6" s="32">
        <f t="shared" si="3"/>
        <v>8.42</v>
      </c>
      <c r="W6" s="32">
        <f t="shared" si="3"/>
        <v>884.68</v>
      </c>
      <c r="X6" s="33">
        <f>IF(X7="",NA(),X7)</f>
        <v>97.96</v>
      </c>
      <c r="Y6" s="33">
        <f t="shared" ref="Y6:AG6" si="4">IF(Y7="",NA(),Y7)</f>
        <v>98.54</v>
      </c>
      <c r="Z6" s="33">
        <f t="shared" si="4"/>
        <v>99.38</v>
      </c>
      <c r="AA6" s="33">
        <f t="shared" si="4"/>
        <v>99.31</v>
      </c>
      <c r="AB6" s="33">
        <f t="shared" si="4"/>
        <v>99.32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294.55</v>
      </c>
      <c r="BF6" s="33">
        <f t="shared" ref="BF6:BN6" si="7">IF(BF7="",NA(),BF7)</f>
        <v>356.82</v>
      </c>
      <c r="BG6" s="33">
        <f t="shared" si="7"/>
        <v>357.29</v>
      </c>
      <c r="BH6" s="33">
        <f t="shared" si="7"/>
        <v>287.22000000000003</v>
      </c>
      <c r="BI6" s="33">
        <f t="shared" si="7"/>
        <v>303.20999999999998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96.42</v>
      </c>
      <c r="BQ6" s="33">
        <f t="shared" ref="BQ6:BY6" si="8">IF(BQ7="",NA(),BQ7)</f>
        <v>85.59</v>
      </c>
      <c r="BR6" s="33">
        <f t="shared" si="8"/>
        <v>85.22</v>
      </c>
      <c r="BS6" s="33">
        <f t="shared" si="8"/>
        <v>82.84</v>
      </c>
      <c r="BT6" s="33">
        <f t="shared" si="8"/>
        <v>74.78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179.37</v>
      </c>
      <c r="CB6" s="33">
        <f t="shared" ref="CB6:CJ6" si="9">IF(CB7="",NA(),CB7)</f>
        <v>202.29</v>
      </c>
      <c r="CC6" s="33">
        <f t="shared" si="9"/>
        <v>202.92</v>
      </c>
      <c r="CD6" s="33">
        <f t="shared" si="9"/>
        <v>209.25</v>
      </c>
      <c r="CE6" s="33">
        <f t="shared" si="9"/>
        <v>239.08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69.28</v>
      </c>
      <c r="CM6" s="33">
        <f t="shared" ref="CM6:CU6" si="10">IF(CM7="",NA(),CM7)</f>
        <v>67.69</v>
      </c>
      <c r="CN6" s="33">
        <f t="shared" si="10"/>
        <v>67.08</v>
      </c>
      <c r="CO6" s="33">
        <f t="shared" si="10"/>
        <v>73.45</v>
      </c>
      <c r="CP6" s="33">
        <f t="shared" si="10"/>
        <v>78.47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94.66</v>
      </c>
      <c r="CX6" s="33">
        <f t="shared" ref="CX6:DF6" si="11">IF(CX7="",NA(),CX7)</f>
        <v>95.21</v>
      </c>
      <c r="CY6" s="33">
        <f t="shared" si="11"/>
        <v>95.67</v>
      </c>
      <c r="CZ6" s="33">
        <f t="shared" si="11"/>
        <v>95.62</v>
      </c>
      <c r="DA6" s="33">
        <f t="shared" si="11"/>
        <v>95.97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252123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14.51</v>
      </c>
      <c r="P7" s="36">
        <v>82.29</v>
      </c>
      <c r="Q7" s="36">
        <v>3240</v>
      </c>
      <c r="R7" s="36">
        <v>51598</v>
      </c>
      <c r="S7" s="36">
        <v>693.05</v>
      </c>
      <c r="T7" s="36">
        <v>74.45</v>
      </c>
      <c r="U7" s="36">
        <v>7449</v>
      </c>
      <c r="V7" s="36">
        <v>8.42</v>
      </c>
      <c r="W7" s="36">
        <v>884.68</v>
      </c>
      <c r="X7" s="36">
        <v>97.96</v>
      </c>
      <c r="Y7" s="36">
        <v>98.54</v>
      </c>
      <c r="Z7" s="36">
        <v>99.38</v>
      </c>
      <c r="AA7" s="36">
        <v>99.31</v>
      </c>
      <c r="AB7" s="36">
        <v>99.32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294.55</v>
      </c>
      <c r="BF7" s="36">
        <v>356.82</v>
      </c>
      <c r="BG7" s="36">
        <v>357.29</v>
      </c>
      <c r="BH7" s="36">
        <v>287.22000000000003</v>
      </c>
      <c r="BI7" s="36">
        <v>303.20999999999998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96.42</v>
      </c>
      <c r="BQ7" s="36">
        <v>85.59</v>
      </c>
      <c r="BR7" s="36">
        <v>85.22</v>
      </c>
      <c r="BS7" s="36">
        <v>82.84</v>
      </c>
      <c r="BT7" s="36">
        <v>74.78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179.37</v>
      </c>
      <c r="CB7" s="36">
        <v>202.29</v>
      </c>
      <c r="CC7" s="36">
        <v>202.92</v>
      </c>
      <c r="CD7" s="36">
        <v>209.25</v>
      </c>
      <c r="CE7" s="36">
        <v>239.08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69.28</v>
      </c>
      <c r="CM7" s="36">
        <v>67.69</v>
      </c>
      <c r="CN7" s="36">
        <v>67.08</v>
      </c>
      <c r="CO7" s="36">
        <v>73.45</v>
      </c>
      <c r="CP7" s="36">
        <v>78.47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94.66</v>
      </c>
      <c r="CX7" s="36">
        <v>95.21</v>
      </c>
      <c r="CY7" s="36">
        <v>95.67</v>
      </c>
      <c r="CZ7" s="36">
        <v>95.62</v>
      </c>
      <c r="DA7" s="36">
        <v>95.97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</cp:lastModifiedBy>
  <cp:lastPrinted>2016-02-19T02:07:19Z</cp:lastPrinted>
  <dcterms:created xsi:type="dcterms:W3CDTF">2016-02-03T09:15:15Z</dcterms:created>
  <dcterms:modified xsi:type="dcterms:W3CDTF">2016-02-22T05:46:39Z</dcterms:modified>
  <cp:category/>
</cp:coreProperties>
</file>