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<sst xmlns="http://schemas.openxmlformats.org/spreadsheetml/2006/main" count="217" uniqueCount="107">
  <si>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</si>
  <si>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</si>
  <si>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</si>
  <si>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</si>
  <si>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</si>
  <si>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</si>
  <si>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</si>
  <si>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</si>
  <si>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</si>
  <si>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</si>
  <si>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</si>
  <si>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</si>
  <si>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</si>
  <si>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</si>
  <si>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</si>
  <si>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</si>
  <si>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</si>
  <si>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</si>
  <si>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</si>
  <si>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</si>
  <si>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</si>
  <si>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</si>
  <si>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</si>
  <si>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</si>
  <si>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</si>
  <si>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</si>
  <si>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</si>
  <si>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</si>
  <si>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</si>
  <si>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</si>
  <si>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</si>
  <si>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</si>
  <si>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</si>
  <si>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</si>
  <si>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</si>
  <si>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</si>
  <si>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</si>
  <si>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</si>
  <si>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</si>
  <si>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</si>
  <si>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</si>
  <si>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</si>
  <si>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</si>
  <si>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</si>
  <si>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</si>
  <si>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</si>
  <si>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</si>
  <si>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</si>
  <si>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</si>
  <si>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</si>
  <si>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</si>
  <si>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</si>
  <si>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</si>
  <si>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</si>
  <si>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</si>
  <si>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</si>
  <si>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</si>
  <si>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</si>
  <si>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</si>
  <si>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</si>
  <si>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</si>
  <si>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</si>
  <si>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</si>
  <si>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</si>
  <si>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</si>
  <si>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</si>
  <si>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</si>
  <si>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</si>
  <si>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</si>
  <si>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</si>
  <si>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</si>
  <si>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</si>
  <si>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</si>
  <si>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</si>
  <si>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</si>
  <si>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</si>
  <si>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</si>
  <si>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</si>
  <si>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</si>
  <si>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</si>
  <si>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</si>
  <si>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</si>
  <si>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</si>
  <si>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</si>
  <si>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</si>
  <si>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</si>
  <si>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</si>
  <si>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</si>
  <si>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</si>
  <si>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</si>
  <si>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</si>
  <si>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</si>
  <si>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</si>
  <si>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高島市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</si>
  <si>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</si>
  <si>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</si>
  <si>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</si>
  <si>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</si>
  <si>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</si>
  <si>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</si>
  <si>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</si>
  <si>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</si>
  <si>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</si>
  <si>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</si>
  <si>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上記１で分析のとおり、本市の水道事業は、他団体と比較し、経営状況が良好とはいえない。これは、本市の水道事業は、44の水道施設が広範囲に点在しており、地理的にも大規模な統合は難しく、経営の効率化を阻む要因となっている。人口減少や節水意識の浸透により、有収水量の増加も見込めない。
　こうした背景から、平成27年４月から料金改定を行い、収支改善に取り組んでいるところであるが、耐震化や老朽化施設の更新等を考えると、さらなる料金改定は不可欠と考えられる。
　計画的な更新を実施するためにも、老朽化の現状等の適切な把握に努め、</t>
    </r>
    <r>
      <rPr>
        <sz val="10"/>
        <rFont val="ＭＳ ゴシック"/>
        <family val="3"/>
        <charset val="128"/>
      </rPr>
      <t>次期の水道事業基本計画策定においては、給水量の減少傾向に鑑み、水需要に応じた適正な施設規模の更新を進める。
　また、補助金等で整備した施設が多く、更新時の財源が確保できていないことから、料金改定についても定期的な見直しを行っていく。</t>
    </r>
    <rPh sb="1" eb="3">
      <t>ジョウキ</t>
    </rPh>
    <rPh sb="5" eb="7">
      <t>ブンセキ</t>
    </rPh>
    <rPh sb="12" eb="13">
      <t>ホン</t>
    </rPh>
    <rPh sb="13" eb="14">
      <t>シ</t>
    </rPh>
    <rPh sb="15" eb="17">
      <t>スイドウ</t>
    </rPh>
    <rPh sb="17" eb="19">
      <t>ジギョウ</t>
    </rPh>
    <rPh sb="21" eb="22">
      <t>タ</t>
    </rPh>
    <rPh sb="22" eb="24">
      <t>ダンタイ</t>
    </rPh>
    <rPh sb="25" eb="27">
      <t>ヒカク</t>
    </rPh>
    <rPh sb="29" eb="31">
      <t>ケイエイ</t>
    </rPh>
    <rPh sb="31" eb="33">
      <t>ジョウキョウ</t>
    </rPh>
    <rPh sb="34" eb="36">
      <t>リョウコウ</t>
    </rPh>
    <rPh sb="59" eb="61">
      <t>スイドウ</t>
    </rPh>
    <rPh sb="61" eb="63">
      <t>シセツ</t>
    </rPh>
    <rPh sb="64" eb="67">
      <t>コウハンイ</t>
    </rPh>
    <rPh sb="68" eb="70">
      <t>テンザイ</t>
    </rPh>
    <rPh sb="75" eb="78">
      <t>チリテキ</t>
    </rPh>
    <rPh sb="80" eb="83">
      <t>ダイキボ</t>
    </rPh>
    <rPh sb="84" eb="86">
      <t>トウゴウ</t>
    </rPh>
    <rPh sb="87" eb="88">
      <t>ムズカ</t>
    </rPh>
    <rPh sb="91" eb="93">
      <t>ケイエイ</t>
    </rPh>
    <rPh sb="94" eb="97">
      <t>コウリツカ</t>
    </rPh>
    <rPh sb="98" eb="99">
      <t>ハバ</t>
    </rPh>
    <rPh sb="100" eb="102">
      <t>ヨウイン</t>
    </rPh>
    <rPh sb="109" eb="111">
      <t>ジンコウ</t>
    </rPh>
    <rPh sb="111" eb="113">
      <t>ゲンショウ</t>
    </rPh>
    <rPh sb="114" eb="116">
      <t>セッスイ</t>
    </rPh>
    <rPh sb="116" eb="118">
      <t>イシキ</t>
    </rPh>
    <rPh sb="119" eb="121">
      <t>シントウ</t>
    </rPh>
    <rPh sb="125" eb="127">
      <t>ユウシュウ</t>
    </rPh>
    <rPh sb="127" eb="129">
      <t>スイリョウ</t>
    </rPh>
    <rPh sb="130" eb="132">
      <t>ゾウカ</t>
    </rPh>
    <rPh sb="133" eb="135">
      <t>ミコ</t>
    </rPh>
    <rPh sb="145" eb="147">
      <t>ハイケイ</t>
    </rPh>
    <rPh sb="150" eb="152">
      <t>ヘイセイ</t>
    </rPh>
    <rPh sb="154" eb="155">
      <t>ネン</t>
    </rPh>
    <rPh sb="156" eb="157">
      <t>ガツ</t>
    </rPh>
    <rPh sb="159" eb="161">
      <t>リョウキン</t>
    </rPh>
    <rPh sb="161" eb="163">
      <t>カイテイ</t>
    </rPh>
    <rPh sb="164" eb="165">
      <t>オコナ</t>
    </rPh>
    <rPh sb="167" eb="169">
      <t>シュウシ</t>
    </rPh>
    <rPh sb="169" eb="171">
      <t>カイゼン</t>
    </rPh>
    <rPh sb="172" eb="173">
      <t>ト</t>
    </rPh>
    <rPh sb="174" eb="175">
      <t>ク</t>
    </rPh>
    <rPh sb="187" eb="190">
      <t>タイシンカ</t>
    </rPh>
    <rPh sb="191" eb="194">
      <t>ロウキュウカ</t>
    </rPh>
    <rPh sb="194" eb="196">
      <t>シセツ</t>
    </rPh>
    <rPh sb="197" eb="199">
      <t>コウシン</t>
    </rPh>
    <rPh sb="199" eb="200">
      <t>トウ</t>
    </rPh>
    <rPh sb="201" eb="202">
      <t>カンガ</t>
    </rPh>
    <rPh sb="210" eb="212">
      <t>リョウキン</t>
    </rPh>
    <rPh sb="212" eb="214">
      <t>カイテイ</t>
    </rPh>
    <rPh sb="215" eb="218">
      <t>フカケツ</t>
    </rPh>
    <rPh sb="219" eb="220">
      <t>カンガ</t>
    </rPh>
    <rPh sb="243" eb="246">
      <t>ロウキュウカ</t>
    </rPh>
    <rPh sb="247" eb="249">
      <t>ゲンジョウ</t>
    </rPh>
    <rPh sb="249" eb="250">
      <t>トウ</t>
    </rPh>
    <rPh sb="251" eb="253">
      <t>テキセツ</t>
    </rPh>
    <rPh sb="254" eb="256">
      <t>ハアク</t>
    </rPh>
    <rPh sb="257" eb="258">
      <t>ツト</t>
    </rPh>
    <rPh sb="260" eb="262">
      <t>ジキ</t>
    </rPh>
    <rPh sb="263" eb="265">
      <t>スイドウ</t>
    </rPh>
    <rPh sb="265" eb="267">
      <t>ジギョウ</t>
    </rPh>
    <rPh sb="267" eb="269">
      <t>キホン</t>
    </rPh>
    <rPh sb="269" eb="271">
      <t>ケイカク</t>
    </rPh>
    <rPh sb="271" eb="273">
      <t>サクテイ</t>
    </rPh>
    <rPh sb="288" eb="289">
      <t>カンガ</t>
    </rPh>
    <rPh sb="318" eb="321">
      <t>ホジョキン</t>
    </rPh>
    <rPh sb="321" eb="322">
      <t>トウ</t>
    </rPh>
    <rPh sb="323" eb="325">
      <t>セイビ</t>
    </rPh>
    <rPh sb="327" eb="329">
      <t>シセツ</t>
    </rPh>
    <rPh sb="330" eb="331">
      <t>オオ</t>
    </rPh>
    <rPh sb="333" eb="335">
      <t>コウシン</t>
    </rPh>
    <rPh sb="335" eb="336">
      <t>ジ</t>
    </rPh>
    <rPh sb="337" eb="339">
      <t>ザイゲン</t>
    </rPh>
    <rPh sb="340" eb="342">
      <t>カクホ</t>
    </rPh>
    <phoneticPr fontId="4"/>
  </si>
  <si>
    <t>①有形固定資産減価償却率が、H26に急増しているが、みなし償却制度廃止により、長期前受金収益化による減価償却費の増加が原因である。
②管路経年化率は、類似団体よりも高く、増加傾向にあることから、管路が更新時期を迎えており、今後増加していくことが懸念される。
一方で③管路更新率は、類似団体より低位で推移しており、管路の更新は進んでいない。</t>
    <rPh sb="1" eb="3">
      <t>ユウケイ</t>
    </rPh>
    <rPh sb="3" eb="5">
      <t>コテイ</t>
    </rPh>
    <rPh sb="5" eb="7">
      <t>シサン</t>
    </rPh>
    <rPh sb="7" eb="9">
      <t>ゲンカ</t>
    </rPh>
    <rPh sb="9" eb="11">
      <t>ショウキャク</t>
    </rPh>
    <rPh sb="11" eb="12">
      <t>リツ</t>
    </rPh>
    <rPh sb="18" eb="20">
      <t>キュウゾウ</t>
    </rPh>
    <rPh sb="29" eb="31">
      <t>ショウキャク</t>
    </rPh>
    <rPh sb="31" eb="33">
      <t>セイド</t>
    </rPh>
    <rPh sb="33" eb="35">
      <t>ハイシ</t>
    </rPh>
    <rPh sb="39" eb="41">
      <t>チョウキ</t>
    </rPh>
    <rPh sb="41" eb="43">
      <t>マエウケ</t>
    </rPh>
    <rPh sb="43" eb="44">
      <t>キン</t>
    </rPh>
    <rPh sb="44" eb="47">
      <t>シュウエキカ</t>
    </rPh>
    <rPh sb="50" eb="52">
      <t>ゲンカ</t>
    </rPh>
    <rPh sb="52" eb="54">
      <t>ショウキャク</t>
    </rPh>
    <rPh sb="54" eb="55">
      <t>ヒ</t>
    </rPh>
    <rPh sb="56" eb="58">
      <t>ゾウカ</t>
    </rPh>
    <rPh sb="59" eb="61">
      <t>ゲンイン</t>
    </rPh>
    <rPh sb="67" eb="69">
      <t>カンロ</t>
    </rPh>
    <rPh sb="69" eb="72">
      <t>ケイネンカ</t>
    </rPh>
    <rPh sb="72" eb="73">
      <t>リツ</t>
    </rPh>
    <rPh sb="75" eb="77">
      <t>ルイジ</t>
    </rPh>
    <rPh sb="77" eb="79">
      <t>ダンタイ</t>
    </rPh>
    <rPh sb="82" eb="83">
      <t>タカ</t>
    </rPh>
    <rPh sb="85" eb="87">
      <t>ゾウカ</t>
    </rPh>
    <rPh sb="87" eb="89">
      <t>ケイコウ</t>
    </rPh>
    <rPh sb="97" eb="99">
      <t>カンロ</t>
    </rPh>
    <rPh sb="100" eb="102">
      <t>コウシン</t>
    </rPh>
    <rPh sb="102" eb="104">
      <t>ジキ</t>
    </rPh>
    <rPh sb="105" eb="106">
      <t>ムカ</t>
    </rPh>
    <rPh sb="111" eb="113">
      <t>コンゴ</t>
    </rPh>
    <rPh sb="113" eb="115">
      <t>ゾウカ</t>
    </rPh>
    <rPh sb="122" eb="124">
      <t>ケネン</t>
    </rPh>
    <rPh sb="129" eb="131">
      <t>イッポウ</t>
    </rPh>
    <rPh sb="133" eb="135">
      <t>カンロ</t>
    </rPh>
    <rPh sb="135" eb="137">
      <t>コウシン</t>
    </rPh>
    <rPh sb="137" eb="138">
      <t>リツ</t>
    </rPh>
    <rPh sb="140" eb="142">
      <t>ルイジ</t>
    </rPh>
    <rPh sb="142" eb="144">
      <t>ダンタイ</t>
    </rPh>
    <rPh sb="146" eb="148">
      <t>テイイ</t>
    </rPh>
    <rPh sb="149" eb="151">
      <t>スイイ</t>
    </rPh>
    <rPh sb="156" eb="158">
      <t>カンロ</t>
    </rPh>
    <rPh sb="159" eb="161">
      <t>コウシン</t>
    </rPh>
    <rPh sb="162" eb="163">
      <t>スス</t>
    </rPh>
    <phoneticPr fontId="4"/>
  </si>
  <si>
    <t>H26年度に会計基準の見直しがあったことにより、各指標に影響が出ている。
①経常収支比率は、H24およびH25は、100を切っている。これは経常費用（主に減価償却費）の増加によるものである。またＨ26は100を超えたが、制度改正により出資金に計上していた簡易水道事業債償還元金にかかる繰入金を収益計上したためである。各年度とも全国平均、類似団体平均より低位に推移していることから、経営状況を改善する必要がある。
②累積欠損金比率はH25に数値として表れているが、これはＨ24およびＨ25の経常損失の影響によるものである。累積欠損金の解消には、単年度の収支を黒字にし、収益性を高める必要がある。
③流動比率は、H24まで類似団体平均を下回っていたが、H25は建設改良費の繰越等による流動負債（未払金）減少の影響により類似団体平均を超えた。
④企業債残高対給水収益比率は、類似団体と比べて高い数値で推移していることから、今後の企業債償還が経営の負担となることが予想される。
⑤料金回収率は、100を切っており年々減少傾向であることや、類似団体と比較しても低いことから経費に対して料金水準が低いことがわかる。
⑥給水原価は、類似団体平均より低くなっているが、補助金等経常費用から差し引く収入があるため、実際の費用より低い数値となっている。
⑦施設利用率は概ね50％程度で推移しており、施設数が多いため、個々の余力分の積み重ねも影響しているが、全体的な給水量の減少傾向が大きな要因である。Ｈ26の低下要因は、統合を進めている簡易水道の配水施設が完成し、処理能力が上がったためである。
⑧有収率は類似団体より低い。漏水および災害時などの本管からの直接給水の増加が原因と考えられる。</t>
    <rPh sb="3" eb="5">
      <t>ネンド</t>
    </rPh>
    <rPh sb="6" eb="8">
      <t>カイケイ</t>
    </rPh>
    <rPh sb="8" eb="10">
      <t>キジュン</t>
    </rPh>
    <rPh sb="11" eb="13">
      <t>ミナオ</t>
    </rPh>
    <rPh sb="24" eb="27">
      <t>カクシヒョウ</t>
    </rPh>
    <rPh sb="28" eb="30">
      <t>エイキョウ</t>
    </rPh>
    <rPh sb="31" eb="32">
      <t>デ</t>
    </rPh>
    <rPh sb="38" eb="40">
      <t>ケイジョウ</t>
    </rPh>
    <rPh sb="40" eb="42">
      <t>シュウシ</t>
    </rPh>
    <rPh sb="42" eb="44">
      <t>ヒリツ</t>
    </rPh>
    <rPh sb="61" eb="62">
      <t>キ</t>
    </rPh>
    <rPh sb="70" eb="72">
      <t>ケイジョウ</t>
    </rPh>
    <rPh sb="72" eb="74">
      <t>ヒヨウ</t>
    </rPh>
    <rPh sb="75" eb="76">
      <t>オモ</t>
    </rPh>
    <rPh sb="77" eb="79">
      <t>ゲンカ</t>
    </rPh>
    <rPh sb="79" eb="81">
      <t>ショウキャク</t>
    </rPh>
    <rPh sb="81" eb="82">
      <t>ヒ</t>
    </rPh>
    <rPh sb="110" eb="112">
      <t>セイド</t>
    </rPh>
    <rPh sb="112" eb="114">
      <t>カイセイ</t>
    </rPh>
    <rPh sb="117" eb="120">
      <t>シュッシキン</t>
    </rPh>
    <rPh sb="121" eb="123">
      <t>ケイジョウ</t>
    </rPh>
    <rPh sb="127" eb="129">
      <t>カンイ</t>
    </rPh>
    <rPh sb="129" eb="131">
      <t>スイドウ</t>
    </rPh>
    <rPh sb="131" eb="133">
      <t>ジギョウ</t>
    </rPh>
    <rPh sb="133" eb="134">
      <t>サイ</t>
    </rPh>
    <rPh sb="134" eb="136">
      <t>ショウカン</t>
    </rPh>
    <rPh sb="136" eb="138">
      <t>ガンキン</t>
    </rPh>
    <rPh sb="142" eb="144">
      <t>クリイレ</t>
    </rPh>
    <rPh sb="144" eb="145">
      <t>キン</t>
    </rPh>
    <rPh sb="158" eb="159">
      <t>カク</t>
    </rPh>
    <rPh sb="159" eb="161">
      <t>ネンド</t>
    </rPh>
    <rPh sb="163" eb="165">
      <t>ゼンコク</t>
    </rPh>
    <rPh sb="165" eb="167">
      <t>ヘイキン</t>
    </rPh>
    <rPh sb="168" eb="170">
      <t>ルイジ</t>
    </rPh>
    <rPh sb="170" eb="172">
      <t>ダンタイ</t>
    </rPh>
    <rPh sb="172" eb="174">
      <t>ヘイキン</t>
    </rPh>
    <rPh sb="176" eb="178">
      <t>テイイ</t>
    </rPh>
    <rPh sb="179" eb="181">
      <t>スイイ</t>
    </rPh>
    <rPh sb="190" eb="192">
      <t>ケイエイ</t>
    </rPh>
    <rPh sb="192" eb="194">
      <t>ジョウキョウ</t>
    </rPh>
    <rPh sb="195" eb="197">
      <t>カイゼン</t>
    </rPh>
    <rPh sb="199" eb="201">
      <t>ヒツヨウ</t>
    </rPh>
    <rPh sb="207" eb="209">
      <t>ルイセキ</t>
    </rPh>
    <rPh sb="209" eb="211">
      <t>ケッソン</t>
    </rPh>
    <rPh sb="211" eb="212">
      <t>キン</t>
    </rPh>
    <rPh sb="212" eb="214">
      <t>ヒリツ</t>
    </rPh>
    <rPh sb="244" eb="246">
      <t>ケイジョウ</t>
    </rPh>
    <rPh sb="246" eb="248">
      <t>ソンシツ</t>
    </rPh>
    <rPh sb="260" eb="262">
      <t>ルイセキ</t>
    </rPh>
    <rPh sb="262" eb="264">
      <t>ケッソン</t>
    </rPh>
    <rPh sb="264" eb="265">
      <t>キン</t>
    </rPh>
    <rPh sb="266" eb="268">
      <t>カイショウ</t>
    </rPh>
    <rPh sb="271" eb="274">
      <t>タンネンド</t>
    </rPh>
    <rPh sb="275" eb="277">
      <t>シュウシ</t>
    </rPh>
    <rPh sb="278" eb="280">
      <t>クロジ</t>
    </rPh>
    <rPh sb="283" eb="286">
      <t>シュウエキセイ</t>
    </rPh>
    <rPh sb="287" eb="288">
      <t>タカ</t>
    </rPh>
    <rPh sb="290" eb="292">
      <t>ヒツヨウ</t>
    </rPh>
    <rPh sb="309" eb="311">
      <t>ルイジ</t>
    </rPh>
    <rPh sb="311" eb="313">
      <t>ダンタイ</t>
    </rPh>
    <rPh sb="313" eb="315">
      <t>ヘイキン</t>
    </rPh>
    <rPh sb="316" eb="318">
      <t>シタマワ</t>
    </rPh>
    <rPh sb="328" eb="330">
      <t>ケンセツ</t>
    </rPh>
    <rPh sb="330" eb="332">
      <t>カイリョウ</t>
    </rPh>
    <rPh sb="332" eb="333">
      <t>ヒ</t>
    </rPh>
    <rPh sb="334" eb="336">
      <t>クリコシ</t>
    </rPh>
    <rPh sb="336" eb="337">
      <t>トウ</t>
    </rPh>
    <rPh sb="340" eb="342">
      <t>リュウドウ</t>
    </rPh>
    <rPh sb="342" eb="344">
      <t>フサイ</t>
    </rPh>
    <rPh sb="345" eb="347">
      <t>ミハラ</t>
    </rPh>
    <rPh sb="347" eb="348">
      <t>キン</t>
    </rPh>
    <rPh sb="349" eb="351">
      <t>ゲンショウ</t>
    </rPh>
    <rPh sb="352" eb="354">
      <t>エイキョウ</t>
    </rPh>
    <rPh sb="357" eb="359">
      <t>ルイジ</t>
    </rPh>
    <rPh sb="359" eb="361">
      <t>ダンタイ</t>
    </rPh>
    <rPh sb="361" eb="363">
      <t>ヘイキン</t>
    </rPh>
    <rPh sb="364" eb="365">
      <t>コ</t>
    </rPh>
    <rPh sb="370" eb="372">
      <t>キギョウ</t>
    </rPh>
    <rPh sb="372" eb="373">
      <t>サイ</t>
    </rPh>
    <rPh sb="373" eb="375">
      <t>ザンダカ</t>
    </rPh>
    <rPh sb="375" eb="376">
      <t>タイ</t>
    </rPh>
    <rPh sb="376" eb="378">
      <t>キュウスイ</t>
    </rPh>
    <rPh sb="378" eb="380">
      <t>シュウエキ</t>
    </rPh>
    <rPh sb="380" eb="382">
      <t>ヒリツ</t>
    </rPh>
    <rPh sb="384" eb="386">
      <t>ルイジ</t>
    </rPh>
    <rPh sb="386" eb="388">
      <t>ダンタイ</t>
    </rPh>
    <rPh sb="389" eb="390">
      <t>クラ</t>
    </rPh>
    <rPh sb="392" eb="393">
      <t>タカ</t>
    </rPh>
    <rPh sb="394" eb="396">
      <t>スウチ</t>
    </rPh>
    <rPh sb="397" eb="399">
      <t>スイイ</t>
    </rPh>
    <rPh sb="408" eb="410">
      <t>コンゴ</t>
    </rPh>
    <rPh sb="411" eb="413">
      <t>キギョウ</t>
    </rPh>
    <rPh sb="413" eb="414">
      <t>サイ</t>
    </rPh>
    <rPh sb="414" eb="416">
      <t>ショウカン</t>
    </rPh>
    <rPh sb="417" eb="419">
      <t>ケイエイ</t>
    </rPh>
    <rPh sb="420" eb="422">
      <t>フタン</t>
    </rPh>
    <rPh sb="428" eb="430">
      <t>ヨソウ</t>
    </rPh>
    <rPh sb="436" eb="438">
      <t>リョウキン</t>
    </rPh>
    <rPh sb="438" eb="440">
      <t>カイシュウ</t>
    </rPh>
    <rPh sb="440" eb="441">
      <t>リツ</t>
    </rPh>
    <rPh sb="447" eb="448">
      <t>キ</t>
    </rPh>
    <rPh sb="452" eb="454">
      <t>ネンネン</t>
    </rPh>
    <rPh sb="454" eb="456">
      <t>ゲンショウ</t>
    </rPh>
    <rPh sb="456" eb="458">
      <t>ケイコウ</t>
    </rPh>
    <rPh sb="465" eb="467">
      <t>ルイジ</t>
    </rPh>
    <rPh sb="467" eb="469">
      <t>ダンタイ</t>
    </rPh>
    <rPh sb="470" eb="472">
      <t>ヒカク</t>
    </rPh>
    <rPh sb="475" eb="476">
      <t>ヒク</t>
    </rPh>
    <rPh sb="481" eb="483">
      <t>ケイヒ</t>
    </rPh>
    <rPh sb="484" eb="485">
      <t>タイ</t>
    </rPh>
    <rPh sb="487" eb="489">
      <t>リョウキン</t>
    </rPh>
    <rPh sb="489" eb="491">
      <t>スイジュン</t>
    </rPh>
    <rPh sb="492" eb="493">
      <t>ヒク</t>
    </rPh>
    <rPh sb="503" eb="505">
      <t>キュウスイ</t>
    </rPh>
    <rPh sb="505" eb="507">
      <t>ゲンカ</t>
    </rPh>
    <rPh sb="509" eb="511">
      <t>ルイジ</t>
    </rPh>
    <rPh sb="511" eb="513">
      <t>ダンタイ</t>
    </rPh>
    <rPh sb="513" eb="515">
      <t>ヘイキン</t>
    </rPh>
    <rPh sb="517" eb="518">
      <t>ヒク</t>
    </rPh>
    <rPh sb="526" eb="529">
      <t>ホジョキン</t>
    </rPh>
    <rPh sb="529" eb="530">
      <t>トウ</t>
    </rPh>
    <rPh sb="530" eb="532">
      <t>ケイジョウ</t>
    </rPh>
    <rPh sb="532" eb="534">
      <t>ヒヨウ</t>
    </rPh>
    <rPh sb="536" eb="537">
      <t>サ</t>
    </rPh>
    <rPh sb="538" eb="539">
      <t>ヒ</t>
    </rPh>
    <rPh sb="540" eb="542">
      <t>シュウニュウ</t>
    </rPh>
    <rPh sb="548" eb="550">
      <t>ジッサイ</t>
    </rPh>
    <rPh sb="551" eb="553">
      <t>ヒヨウ</t>
    </rPh>
    <rPh sb="555" eb="556">
      <t>ヒク</t>
    </rPh>
    <rPh sb="557" eb="559">
      <t>スウチ</t>
    </rPh>
    <rPh sb="568" eb="570">
      <t>シセツ</t>
    </rPh>
    <rPh sb="570" eb="572">
      <t>リヨウ</t>
    </rPh>
    <rPh sb="572" eb="573">
      <t>リツ</t>
    </rPh>
    <rPh sb="574" eb="575">
      <t>オオム</t>
    </rPh>
    <rPh sb="579" eb="581">
      <t>テイド</t>
    </rPh>
    <rPh sb="582" eb="584">
      <t>スイイ</t>
    </rPh>
    <rPh sb="603" eb="604">
      <t>ブン</t>
    </rPh>
    <rPh sb="618" eb="621">
      <t>ゼンタイテキ</t>
    </rPh>
    <rPh sb="622" eb="624">
      <t>キュウスイ</t>
    </rPh>
    <rPh sb="624" eb="625">
      <t>リョウ</t>
    </rPh>
    <rPh sb="626" eb="628">
      <t>ゲンショウ</t>
    </rPh>
    <rPh sb="628" eb="630">
      <t>ケイコウ</t>
    </rPh>
    <rPh sb="631" eb="632">
      <t>オオ</t>
    </rPh>
    <rPh sb="634" eb="636">
      <t>ヨウイン</t>
    </rPh>
    <rPh sb="644" eb="646">
      <t>テイカ</t>
    </rPh>
    <rPh sb="646" eb="648">
      <t>ヨウイン</t>
    </rPh>
    <rPh sb="650" eb="652">
      <t>トウゴウ</t>
    </rPh>
    <rPh sb="653" eb="654">
      <t>スス</t>
    </rPh>
    <rPh sb="658" eb="660">
      <t>カンイ</t>
    </rPh>
    <rPh sb="660" eb="662">
      <t>スイドウ</t>
    </rPh>
    <rPh sb="663" eb="665">
      <t>ハイスイ</t>
    </rPh>
    <rPh sb="665" eb="667">
      <t>シセツ</t>
    </rPh>
    <rPh sb="668" eb="670">
      <t>カンセイ</t>
    </rPh>
    <rPh sb="672" eb="674">
      <t>ショリ</t>
    </rPh>
    <rPh sb="674" eb="676">
      <t>ノウリョク</t>
    </rPh>
    <rPh sb="677" eb="678">
      <t>ア</t>
    </rPh>
    <rPh sb="689" eb="691">
      <t>ユウシュウ</t>
    </rPh>
    <rPh sb="691" eb="692">
      <t>リツ</t>
    </rPh>
    <rPh sb="693" eb="695">
      <t>ルイジ</t>
    </rPh>
    <rPh sb="695" eb="697">
      <t>ダンタイ</t>
    </rPh>
    <rPh sb="699" eb="700">
      <t>ヒク</t>
    </rPh>
    <rPh sb="702" eb="704">
      <t>ロウスイ</t>
    </rPh>
    <rPh sb="707" eb="709">
      <t>サイガイ</t>
    </rPh>
    <rPh sb="709" eb="710">
      <t>ジ</t>
    </rPh>
    <rPh sb="726" eb="728">
      <t>ゲンイン</t>
    </rPh>
    <rPh sb="729" eb="73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</si>
</sst>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0.11</c:v>
                </c:pt>
                <c:pt idx="1">
                  <c:v>0.12</c:v>
                </c:pt>
                <c:pt idx="2">
                  <c:v>7.0000000000000007E-2</c:v>
                </c:pt>
                <c:pt idx="3">
                  <c:v>7.0000000000000007E-2</c:v>
                </c:pt>
                <c:pt idx="4" formatCode="#,##0.00;&quot;△&quot;#,##0.00">
                  <c:v>0</c:v>
                </c:pt>
              </c:numCache>
            </c:numRef>
          </c:val>
        </c:ser>
        <c:dLbls>
          <c:showLegendKey val="0"/>
          <c:showVal val="0"/>
          <c:showCatName val="0"/>
          <c:showSerName val="0"/>
          <c:showPercent val="0"/>
          <c:showBubbleSize val="0"/>
        </c:dLbls>
        <c:gapWidth val="150"/>
        <c:axId val="64074496"/>
        <c:axId val="640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0.6</c:v>
                </c:pt>
              </c:numCache>
            </c:numRef>
          </c:val>
          <c:smooth val="0"/>
        </c:ser>
        <c:dLbls>
          <c:showLegendKey val="0"/>
          <c:showVal val="0"/>
          <c:showCatName val="0"/>
          <c:showSerName val="0"/>
          <c:showPercent val="0"/>
          <c:showBubbleSize val="0"/>
        </c:dLbls>
        <c:marker val="1"/>
        <c:smooth val="0"/>
        <c:axId val="64074496"/>
        <c:axId val="64076416"/>
      </c:lineChart>
      <c:dateAx>
        <c:axId val="64074496"/>
        <c:scaling>
          <c:orientation val="minMax"/>
        </c:scaling>
        <c:delete val="1"/>
        <c:axPos val="b"/>
        <c:numFmt formatCode="ge" sourceLinked="1"/>
        <c:majorTickMark val="none"/>
        <c:minorTickMark val="none"/>
        <c:tickLblPos val="none"/>
        <c:crossAx val="64076416"/>
        <c:crosses val="autoZero"/>
        <c:auto val="1"/>
        <c:lblOffset val="100"/>
        <c:baseTimeUnit val="years"/>
      </c:dateAx>
      <c:valAx>
        <c:axId val="640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51.56</c:v>
                </c:pt>
                <c:pt idx="1">
                  <c:v>51.86</c:v>
                </c:pt>
                <c:pt idx="2">
                  <c:v>51.81</c:v>
                </c:pt>
                <c:pt idx="3">
                  <c:v>52.49</c:v>
                </c:pt>
                <c:pt idx="4">
                  <c:v>47.46</c:v>
                </c:pt>
              </c:numCache>
            </c:numRef>
          </c:val>
        </c:ser>
        <c:dLbls>
          <c:showLegendKey val="0"/>
          <c:showVal val="0"/>
          <c:showCatName val="0"/>
          <c:showSerName val="0"/>
          <c:showPercent val="0"/>
          <c:showBubbleSize val="0"/>
        </c:dLbls>
        <c:gapWidth val="150"/>
        <c:axId val="68445312"/>
        <c:axId val="684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58.58</c:v>
                </c:pt>
              </c:numCache>
            </c:numRef>
          </c:val>
          <c:smooth val="0"/>
        </c:ser>
        <c:dLbls>
          <c:showLegendKey val="0"/>
          <c:showVal val="0"/>
          <c:showCatName val="0"/>
          <c:showSerName val="0"/>
          <c:showPercent val="0"/>
          <c:showBubbleSize val="0"/>
        </c:dLbls>
        <c:marker val="1"/>
        <c:smooth val="0"/>
        <c:axId val="68445312"/>
        <c:axId val="68447232"/>
      </c:lineChart>
      <c:dateAx>
        <c:axId val="68445312"/>
        <c:scaling>
          <c:orientation val="minMax"/>
        </c:scaling>
        <c:delete val="1"/>
        <c:axPos val="b"/>
        <c:numFmt formatCode="ge" sourceLinked="1"/>
        <c:majorTickMark val="none"/>
        <c:minorTickMark val="none"/>
        <c:tickLblPos val="none"/>
        <c:crossAx val="68447232"/>
        <c:crosses val="autoZero"/>
        <c:auto val="1"/>
        <c:lblOffset val="100"/>
        <c:baseTimeUnit val="years"/>
      </c:dateAx>
      <c:valAx>
        <c:axId val="684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81.17</c:v>
                </c:pt>
                <c:pt idx="1">
                  <c:v>82.23</c:v>
                </c:pt>
                <c:pt idx="2">
                  <c:v>81</c:v>
                </c:pt>
                <c:pt idx="3">
                  <c:v>78.7</c:v>
                </c:pt>
                <c:pt idx="4">
                  <c:v>78.209999999999994</c:v>
                </c:pt>
              </c:numCache>
            </c:numRef>
          </c:val>
        </c:ser>
        <c:dLbls>
          <c:showLegendKey val="0"/>
          <c:showVal val="0"/>
          <c:showCatName val="0"/>
          <c:showSerName val="0"/>
          <c:showPercent val="0"/>
          <c:showBubbleSize val="0"/>
        </c:dLbls>
        <c:gapWidth val="150"/>
        <c:axId val="68481792"/>
        <c:axId val="684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85.23</c:v>
                </c:pt>
              </c:numCache>
            </c:numRef>
          </c:val>
          <c:smooth val="0"/>
        </c:ser>
        <c:dLbls>
          <c:showLegendKey val="0"/>
          <c:showVal val="0"/>
          <c:showCatName val="0"/>
          <c:showSerName val="0"/>
          <c:showPercent val="0"/>
          <c:showBubbleSize val="0"/>
        </c:dLbls>
        <c:marker val="1"/>
        <c:smooth val="0"/>
        <c:axId val="68481792"/>
        <c:axId val="68483712"/>
      </c:lineChart>
      <c:dateAx>
        <c:axId val="68481792"/>
        <c:scaling>
          <c:orientation val="minMax"/>
        </c:scaling>
        <c:delete val="1"/>
        <c:axPos val="b"/>
        <c:numFmt formatCode="ge" sourceLinked="1"/>
        <c:majorTickMark val="none"/>
        <c:minorTickMark val="none"/>
        <c:tickLblPos val="none"/>
        <c:crossAx val="68483712"/>
        <c:crosses val="autoZero"/>
        <c:auto val="1"/>
        <c:lblOffset val="100"/>
        <c:baseTimeUnit val="years"/>
      </c:dateAx>
      <c:valAx>
        <c:axId val="684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103.55</c:v>
                </c:pt>
                <c:pt idx="1">
                  <c:v>102.6</c:v>
                </c:pt>
                <c:pt idx="2">
                  <c:v>96.36</c:v>
                </c:pt>
                <c:pt idx="3">
                  <c:v>96.04</c:v>
                </c:pt>
                <c:pt idx="4">
                  <c:v>102.26</c:v>
                </c:pt>
              </c:numCache>
            </c:numRef>
          </c:val>
        </c:ser>
        <c:dLbls>
          <c:showLegendKey val="0"/>
          <c:showVal val="0"/>
          <c:showCatName val="0"/>
          <c:showSerName val="0"/>
          <c:showPercent val="0"/>
          <c:showBubbleSize val="0"/>
        </c:dLbls>
        <c:gapWidth val="150"/>
        <c:axId val="65917312"/>
        <c:axId val="659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109.04</c:v>
                </c:pt>
              </c:numCache>
            </c:numRef>
          </c:val>
          <c:smooth val="0"/>
        </c:ser>
        <c:dLbls>
          <c:showLegendKey val="0"/>
          <c:showVal val="0"/>
          <c:showCatName val="0"/>
          <c:showSerName val="0"/>
          <c:showPercent val="0"/>
          <c:showBubbleSize val="0"/>
        </c:dLbls>
        <c:marker val="1"/>
        <c:smooth val="0"/>
        <c:axId val="65917312"/>
        <c:axId val="65919232"/>
      </c:lineChart>
      <c:dateAx>
        <c:axId val="65917312"/>
        <c:scaling>
          <c:orientation val="minMax"/>
        </c:scaling>
        <c:delete val="1"/>
        <c:axPos val="b"/>
        <c:numFmt formatCode="ge" sourceLinked="1"/>
        <c:majorTickMark val="none"/>
        <c:minorTickMark val="none"/>
        <c:tickLblPos val="none"/>
        <c:crossAx val="65919232"/>
        <c:crosses val="autoZero"/>
        <c:auto val="1"/>
        <c:lblOffset val="100"/>
        <c:baseTimeUnit val="years"/>
      </c:dateAx>
      <c:valAx>
        <c:axId val="6591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9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12.62</c:v>
                </c:pt>
                <c:pt idx="1">
                  <c:v>13.15</c:v>
                </c:pt>
                <c:pt idx="2">
                  <c:v>14.26</c:v>
                </c:pt>
                <c:pt idx="3">
                  <c:v>15.28</c:v>
                </c:pt>
                <c:pt idx="4">
                  <c:v>43.01</c:v>
                </c:pt>
              </c:numCache>
            </c:numRef>
          </c:val>
        </c:ser>
        <c:dLbls>
          <c:showLegendKey val="0"/>
          <c:showVal val="0"/>
          <c:showCatName val="0"/>
          <c:showSerName val="0"/>
          <c:showPercent val="0"/>
          <c:showBubbleSize val="0"/>
        </c:dLbls>
        <c:gapWidth val="150"/>
        <c:axId val="65945600"/>
        <c:axId val="659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44.31</c:v>
                </c:pt>
              </c:numCache>
            </c:numRef>
          </c:val>
          <c:smooth val="0"/>
        </c:ser>
        <c:dLbls>
          <c:showLegendKey val="0"/>
          <c:showVal val="0"/>
          <c:showCatName val="0"/>
          <c:showSerName val="0"/>
          <c:showPercent val="0"/>
          <c:showBubbleSize val="0"/>
        </c:dLbls>
        <c:marker val="1"/>
        <c:smooth val="0"/>
        <c:axId val="65945600"/>
        <c:axId val="65947520"/>
      </c:lineChart>
      <c:dateAx>
        <c:axId val="65945600"/>
        <c:scaling>
          <c:orientation val="minMax"/>
        </c:scaling>
        <c:delete val="1"/>
        <c:axPos val="b"/>
        <c:numFmt formatCode="ge" sourceLinked="1"/>
        <c:majorTickMark val="none"/>
        <c:minorTickMark val="none"/>
        <c:tickLblPos val="none"/>
        <c:crossAx val="65947520"/>
        <c:crosses val="autoZero"/>
        <c:auto val="1"/>
        <c:lblOffset val="100"/>
        <c:baseTimeUnit val="years"/>
      </c:dateAx>
      <c:valAx>
        <c:axId val="659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21.75</c:v>
                </c:pt>
                <c:pt idx="1">
                  <c:v>21.73</c:v>
                </c:pt>
                <c:pt idx="2">
                  <c:v>21.8</c:v>
                </c:pt>
                <c:pt idx="3">
                  <c:v>23.29</c:v>
                </c:pt>
                <c:pt idx="4">
                  <c:v>23.66</c:v>
                </c:pt>
              </c:numCache>
            </c:numRef>
          </c:val>
        </c:ser>
        <c:dLbls>
          <c:showLegendKey val="0"/>
          <c:showVal val="0"/>
          <c:showCatName val="0"/>
          <c:showSerName val="0"/>
          <c:showPercent val="0"/>
          <c:showBubbleSize val="0"/>
        </c:dLbls>
        <c:gapWidth val="150"/>
        <c:axId val="65985920"/>
        <c:axId val="659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10.09</c:v>
                </c:pt>
              </c:numCache>
            </c:numRef>
          </c:val>
          <c:smooth val="0"/>
        </c:ser>
        <c:dLbls>
          <c:showLegendKey val="0"/>
          <c:showVal val="0"/>
          <c:showCatName val="0"/>
          <c:showSerName val="0"/>
          <c:showPercent val="0"/>
          <c:showBubbleSize val="0"/>
        </c:dLbls>
        <c:marker val="1"/>
        <c:smooth val="0"/>
        <c:axId val="65985920"/>
        <c:axId val="65988096"/>
      </c:lineChart>
      <c:dateAx>
        <c:axId val="65985920"/>
        <c:scaling>
          <c:orientation val="minMax"/>
        </c:scaling>
        <c:delete val="1"/>
        <c:axPos val="b"/>
        <c:numFmt formatCode="ge" sourceLinked="1"/>
        <c:majorTickMark val="none"/>
        <c:minorTickMark val="none"/>
        <c:tickLblPos val="none"/>
        <c:crossAx val="65988096"/>
        <c:crosses val="autoZero"/>
        <c:auto val="1"/>
        <c:lblOffset val="100"/>
        <c:baseTimeUnit val="years"/>
      </c:dateAx>
      <c:valAx>
        <c:axId val="659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6.78</c:v>
                </c:pt>
                <c:pt idx="4" formatCode="#,##0.00;&quot;△&quot;#,##0.00;&quot;-&quot;">
                  <c:v>1.7</c:v>
                </c:pt>
              </c:numCache>
            </c:numRef>
          </c:val>
        </c:ser>
        <c:dLbls>
          <c:showLegendKey val="0"/>
          <c:showVal val="0"/>
          <c:showCatName val="0"/>
          <c:showSerName val="0"/>
          <c:showPercent val="0"/>
          <c:showBubbleSize val="0"/>
        </c:dLbls>
        <c:gapWidth val="150"/>
        <c:axId val="66082304"/>
        <c:axId val="660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3.77</c:v>
                </c:pt>
              </c:numCache>
            </c:numRef>
          </c:val>
          <c:smooth val="0"/>
        </c:ser>
        <c:dLbls>
          <c:showLegendKey val="0"/>
          <c:showVal val="0"/>
          <c:showCatName val="0"/>
          <c:showSerName val="0"/>
          <c:showPercent val="0"/>
          <c:showBubbleSize val="0"/>
        </c:dLbls>
        <c:marker val="1"/>
        <c:smooth val="0"/>
        <c:axId val="66082304"/>
        <c:axId val="66084224"/>
      </c:lineChart>
      <c:dateAx>
        <c:axId val="66082304"/>
        <c:scaling>
          <c:orientation val="minMax"/>
        </c:scaling>
        <c:delete val="1"/>
        <c:axPos val="b"/>
        <c:numFmt formatCode="ge" sourceLinked="1"/>
        <c:majorTickMark val="none"/>
        <c:minorTickMark val="none"/>
        <c:tickLblPos val="none"/>
        <c:crossAx val="66084224"/>
        <c:crosses val="autoZero"/>
        <c:auto val="1"/>
        <c:lblOffset val="100"/>
        <c:baseTimeUnit val="years"/>
      </c:dateAx>
      <c:valAx>
        <c:axId val="6608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0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411.79</c:v>
                </c:pt>
                <c:pt idx="1">
                  <c:v>300.13</c:v>
                </c:pt>
                <c:pt idx="2">
                  <c:v>471.46</c:v>
                </c:pt>
                <c:pt idx="3">
                  <c:v>804.34</c:v>
                </c:pt>
                <c:pt idx="4">
                  <c:v>202.76</c:v>
                </c:pt>
              </c:numCache>
            </c:numRef>
          </c:val>
        </c:ser>
        <c:dLbls>
          <c:showLegendKey val="0"/>
          <c:showVal val="0"/>
          <c:showCatName val="0"/>
          <c:showSerName val="0"/>
          <c:showPercent val="0"/>
          <c:showBubbleSize val="0"/>
        </c:dLbls>
        <c:gapWidth val="150"/>
        <c:axId val="68297856"/>
        <c:axId val="682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382.09</c:v>
                </c:pt>
              </c:numCache>
            </c:numRef>
          </c:val>
          <c:smooth val="0"/>
        </c:ser>
        <c:dLbls>
          <c:showLegendKey val="0"/>
          <c:showVal val="0"/>
          <c:showCatName val="0"/>
          <c:showSerName val="0"/>
          <c:showPercent val="0"/>
          <c:showBubbleSize val="0"/>
        </c:dLbls>
        <c:marker val="1"/>
        <c:smooth val="0"/>
        <c:axId val="68297856"/>
        <c:axId val="68299776"/>
      </c:lineChart>
      <c:dateAx>
        <c:axId val="68297856"/>
        <c:scaling>
          <c:orientation val="minMax"/>
        </c:scaling>
        <c:delete val="1"/>
        <c:axPos val="b"/>
        <c:numFmt formatCode="ge" sourceLinked="1"/>
        <c:majorTickMark val="none"/>
        <c:minorTickMark val="none"/>
        <c:tickLblPos val="none"/>
        <c:crossAx val="68299776"/>
        <c:crosses val="autoZero"/>
        <c:auto val="1"/>
        <c:lblOffset val="100"/>
        <c:baseTimeUnit val="years"/>
      </c:dateAx>
      <c:valAx>
        <c:axId val="6829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2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636.17999999999995</c:v>
                </c:pt>
                <c:pt idx="1">
                  <c:v>700.98</c:v>
                </c:pt>
                <c:pt idx="2">
                  <c:v>664.48</c:v>
                </c:pt>
                <c:pt idx="3">
                  <c:v>668.84</c:v>
                </c:pt>
                <c:pt idx="4">
                  <c:v>682.08</c:v>
                </c:pt>
              </c:numCache>
            </c:numRef>
          </c:val>
        </c:ser>
        <c:dLbls>
          <c:showLegendKey val="0"/>
          <c:showVal val="0"/>
          <c:showCatName val="0"/>
          <c:showSerName val="0"/>
          <c:showPercent val="0"/>
          <c:showBubbleSize val="0"/>
        </c:dLbls>
        <c:gapWidth val="150"/>
        <c:axId val="68326144"/>
        <c:axId val="683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385.06</c:v>
                </c:pt>
              </c:numCache>
            </c:numRef>
          </c:val>
          <c:smooth val="0"/>
        </c:ser>
        <c:dLbls>
          <c:showLegendKey val="0"/>
          <c:showVal val="0"/>
          <c:showCatName val="0"/>
          <c:showSerName val="0"/>
          <c:showPercent val="0"/>
          <c:showBubbleSize val="0"/>
        </c:dLbls>
        <c:marker val="1"/>
        <c:smooth val="0"/>
        <c:axId val="68326144"/>
        <c:axId val="68328064"/>
      </c:lineChart>
      <c:dateAx>
        <c:axId val="68326144"/>
        <c:scaling>
          <c:orientation val="minMax"/>
        </c:scaling>
        <c:delete val="1"/>
        <c:axPos val="b"/>
        <c:numFmt formatCode="ge" sourceLinked="1"/>
        <c:majorTickMark val="none"/>
        <c:minorTickMark val="none"/>
        <c:tickLblPos val="none"/>
        <c:crossAx val="68328064"/>
        <c:crosses val="autoZero"/>
        <c:auto val="1"/>
        <c:lblOffset val="100"/>
        <c:baseTimeUnit val="years"/>
      </c:dateAx>
      <c:valAx>
        <c:axId val="6832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3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93.3</c:v>
                </c:pt>
                <c:pt idx="1">
                  <c:v>91.09</c:v>
                </c:pt>
                <c:pt idx="2">
                  <c:v>87.29</c:v>
                </c:pt>
                <c:pt idx="3">
                  <c:v>85.01</c:v>
                </c:pt>
                <c:pt idx="4">
                  <c:v>94.91</c:v>
                </c:pt>
              </c:numCache>
            </c:numRef>
          </c:val>
        </c:ser>
        <c:dLbls>
          <c:showLegendKey val="0"/>
          <c:showVal val="0"/>
          <c:showCatName val="0"/>
          <c:showSerName val="0"/>
          <c:showPercent val="0"/>
          <c:showBubbleSize val="0"/>
        </c:dLbls>
        <c:gapWidth val="150"/>
        <c:axId val="68352640"/>
        <c:axId val="683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99.07</c:v>
                </c:pt>
              </c:numCache>
            </c:numRef>
          </c:val>
          <c:smooth val="0"/>
        </c:ser>
        <c:dLbls>
          <c:showLegendKey val="0"/>
          <c:showVal val="0"/>
          <c:showCatName val="0"/>
          <c:showSerName val="0"/>
          <c:showPercent val="0"/>
          <c:showBubbleSize val="0"/>
        </c:dLbls>
        <c:marker val="1"/>
        <c:smooth val="0"/>
        <c:axId val="68352640"/>
        <c:axId val="68371200"/>
      </c:lineChart>
      <c:dateAx>
        <c:axId val="68352640"/>
        <c:scaling>
          <c:orientation val="minMax"/>
        </c:scaling>
        <c:delete val="1"/>
        <c:axPos val="b"/>
        <c:numFmt formatCode="ge" sourceLinked="1"/>
        <c:majorTickMark val="none"/>
        <c:minorTickMark val="none"/>
        <c:tickLblPos val="none"/>
        <c:crossAx val="68371200"/>
        <c:crosses val="autoZero"/>
        <c:auto val="1"/>
        <c:lblOffset val="100"/>
        <c:baseTimeUnit val="years"/>
      </c:dateAx>
      <c:valAx>
        <c:axId val="683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108.52</c:v>
                </c:pt>
                <c:pt idx="1">
                  <c:v>110.68</c:v>
                </c:pt>
                <c:pt idx="2">
                  <c:v>118.29</c:v>
                </c:pt>
                <c:pt idx="3">
                  <c:v>118.62</c:v>
                </c:pt>
                <c:pt idx="4">
                  <c:v>107.61</c:v>
                </c:pt>
              </c:numCache>
            </c:numRef>
          </c:val>
        </c:ser>
        <c:dLbls>
          <c:showLegendKey val="0"/>
          <c:showVal val="0"/>
          <c:showCatName val="0"/>
          <c:showSerName val="0"/>
          <c:showPercent val="0"/>
          <c:showBubbleSize val="0"/>
        </c:dLbls>
        <c:gapWidth val="150"/>
        <c:axId val="68412928"/>
        <c:axId val="684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173.03</c:v>
                </c:pt>
              </c:numCache>
            </c:numRef>
          </c:val>
          <c:smooth val="0"/>
        </c:ser>
        <c:dLbls>
          <c:showLegendKey val="0"/>
          <c:showVal val="0"/>
          <c:showCatName val="0"/>
          <c:showSerName val="0"/>
          <c:showPercent val="0"/>
          <c:showBubbleSize val="0"/>
        </c:dLbls>
        <c:marker val="1"/>
        <c:smooth val="0"/>
        <c:axId val="68412928"/>
        <c:axId val="68414848"/>
      </c:lineChart>
      <c:dateAx>
        <c:axId val="68412928"/>
        <c:scaling>
          <c:orientation val="minMax"/>
        </c:scaling>
        <c:delete val="1"/>
        <c:axPos val="b"/>
        <c:numFmt formatCode="ge" sourceLinked="1"/>
        <c:majorTickMark val="none"/>
        <c:minorTickMark val="none"/>
        <c:tickLblPos val="none"/>
        <c:crossAx val="68414848"/>
        <c:crosses val="autoZero"/>
        <c:auto val="1"/>
        <c:lblOffset val="100"/>
        <c:baseTimeUnit val="years"/>
      </c:dateAx>
      <c:valAx>
        <c:axId val="684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E1"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高島市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51598</v>
      </c>
      <c r="AJ8" s="56"/>
      <c r="AK8" s="56"/>
      <c r="AL8" s="56"/>
      <c r="AM8" s="56"/>
      <c r="AN8" s="56"/>
      <c r="AO8" s="56"/>
      <c r="AP8" s="57"/>
      <c r="AQ8" s="47">
        <f>データ!R6</f>
        <v>693.05</v>
      </c>
      <c r="AR8" s="47"/>
      <c r="AS8" s="47"/>
      <c r="AT8" s="47"/>
      <c r="AU8" s="47"/>
      <c r="AV8" s="47"/>
      <c r="AW8" s="47"/>
      <c r="AX8" s="47"/>
      <c r="AY8" s="47">
        <f>データ!S6</f>
        <v>74.45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69.77</v>
      </c>
      <c r="K10" s="47"/>
      <c r="L10" s="47"/>
      <c r="M10" s="47"/>
      <c r="N10" s="47"/>
      <c r="O10" s="47"/>
      <c r="P10" s="47"/>
      <c r="Q10" s="47"/>
      <c r="R10" s="47">
        <f>データ!O6</f>
        <v>96.19</v>
      </c>
      <c r="S10" s="47"/>
      <c r="T10" s="47"/>
      <c r="U10" s="47"/>
      <c r="V10" s="47"/>
      <c r="W10" s="47"/>
      <c r="X10" s="47"/>
      <c r="Y10" s="47"/>
      <c r="Z10" s="78">
        <f>データ!P6</f>
        <v>1720</v>
      </c>
      <c r="AA10" s="78"/>
      <c r="AB10" s="78"/>
      <c r="AC10" s="78"/>
      <c r="AD10" s="78"/>
      <c r="AE10" s="78"/>
      <c r="AF10" s="78"/>
      <c r="AG10" s="78"/>
      <c r="AH10" s="2"/>
      <c r="AI10" s="78">
        <f>データ!T6</f>
        <v>49395</v>
      </c>
      <c r="AJ10" s="78"/>
      <c r="AK10" s="78"/>
      <c r="AL10" s="78"/>
      <c r="AM10" s="78"/>
      <c r="AN10" s="78"/>
      <c r="AO10" s="78"/>
      <c r="AP10" s="78"/>
      <c r="AQ10" s="47">
        <f>データ!U6</f>
        <v>104.8</v>
      </c>
      <c r="AR10" s="47"/>
      <c r="AS10" s="47"/>
      <c r="AT10" s="47"/>
      <c r="AU10" s="47"/>
      <c r="AV10" s="47"/>
      <c r="AW10" s="47"/>
      <c r="AX10" s="47"/>
      <c r="AY10" s="47">
        <f>データ!V6</f>
        <v>471.33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6" t="s">
        <v>106</v>
      </c>
      <c r="BM16" s="97"/>
      <c r="BN16" s="97"/>
      <c r="BO16" s="97"/>
      <c r="BP16" s="97"/>
      <c r="BQ16" s="97"/>
      <c r="BR16" s="97"/>
      <c r="BS16" s="97"/>
      <c r="BT16" s="97"/>
      <c r="BU16" s="97"/>
      <c r="BV16" s="97"/>
      <c r="BW16" s="97"/>
      <c r="BX16" s="97"/>
      <c r="BY16" s="97"/>
      <c r="BZ16" s="9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6"/>
      <c r="BM17" s="97"/>
      <c r="BN17" s="97"/>
      <c r="BO17" s="97"/>
      <c r="BP17" s="97"/>
      <c r="BQ17" s="97"/>
      <c r="BR17" s="97"/>
      <c r="BS17" s="97"/>
      <c r="BT17" s="97"/>
      <c r="BU17" s="97"/>
      <c r="BV17" s="97"/>
      <c r="BW17" s="97"/>
      <c r="BX17" s="97"/>
      <c r="BY17" s="97"/>
      <c r="BZ17" s="9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6"/>
      <c r="BM18" s="97"/>
      <c r="BN18" s="97"/>
      <c r="BO18" s="97"/>
      <c r="BP18" s="97"/>
      <c r="BQ18" s="97"/>
      <c r="BR18" s="97"/>
      <c r="BS18" s="97"/>
      <c r="BT18" s="97"/>
      <c r="BU18" s="97"/>
      <c r="BV18" s="97"/>
      <c r="BW18" s="97"/>
      <c r="BX18" s="97"/>
      <c r="BY18" s="97"/>
      <c r="BZ18" s="9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6"/>
      <c r="BM19" s="97"/>
      <c r="BN19" s="97"/>
      <c r="BO19" s="97"/>
      <c r="BP19" s="97"/>
      <c r="BQ19" s="97"/>
      <c r="BR19" s="97"/>
      <c r="BS19" s="97"/>
      <c r="BT19" s="97"/>
      <c r="BU19" s="97"/>
      <c r="BV19" s="97"/>
      <c r="BW19" s="97"/>
      <c r="BX19" s="97"/>
      <c r="BY19" s="97"/>
      <c r="BZ19" s="9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6"/>
      <c r="BM20" s="97"/>
      <c r="BN20" s="97"/>
      <c r="BO20" s="97"/>
      <c r="BP20" s="97"/>
      <c r="BQ20" s="97"/>
      <c r="BR20" s="97"/>
      <c r="BS20" s="97"/>
      <c r="BT20" s="97"/>
      <c r="BU20" s="97"/>
      <c r="BV20" s="97"/>
      <c r="BW20" s="97"/>
      <c r="BX20" s="97"/>
      <c r="BY20" s="97"/>
      <c r="BZ20" s="9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6"/>
      <c r="BM21" s="97"/>
      <c r="BN21" s="97"/>
      <c r="BO21" s="97"/>
      <c r="BP21" s="97"/>
      <c r="BQ21" s="97"/>
      <c r="BR21" s="97"/>
      <c r="BS21" s="97"/>
      <c r="BT21" s="97"/>
      <c r="BU21" s="97"/>
      <c r="BV21" s="97"/>
      <c r="BW21" s="97"/>
      <c r="BX21" s="97"/>
      <c r="BY21" s="97"/>
      <c r="BZ21" s="9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6"/>
      <c r="BM22" s="97"/>
      <c r="BN22" s="97"/>
      <c r="BO22" s="97"/>
      <c r="BP22" s="97"/>
      <c r="BQ22" s="97"/>
      <c r="BR22" s="97"/>
      <c r="BS22" s="97"/>
      <c r="BT22" s="97"/>
      <c r="BU22" s="97"/>
      <c r="BV22" s="97"/>
      <c r="BW22" s="97"/>
      <c r="BX22" s="97"/>
      <c r="BY22" s="97"/>
      <c r="BZ22" s="9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6"/>
      <c r="BM23" s="97"/>
      <c r="BN23" s="97"/>
      <c r="BO23" s="97"/>
      <c r="BP23" s="97"/>
      <c r="BQ23" s="97"/>
      <c r="BR23" s="97"/>
      <c r="BS23" s="97"/>
      <c r="BT23" s="97"/>
      <c r="BU23" s="97"/>
      <c r="BV23" s="97"/>
      <c r="BW23" s="97"/>
      <c r="BX23" s="97"/>
      <c r="BY23" s="97"/>
      <c r="BZ23" s="9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6"/>
      <c r="BM24" s="97"/>
      <c r="BN24" s="97"/>
      <c r="BO24" s="97"/>
      <c r="BP24" s="97"/>
      <c r="BQ24" s="97"/>
      <c r="BR24" s="97"/>
      <c r="BS24" s="97"/>
      <c r="BT24" s="97"/>
      <c r="BU24" s="97"/>
      <c r="BV24" s="97"/>
      <c r="BW24" s="97"/>
      <c r="BX24" s="97"/>
      <c r="BY24" s="97"/>
      <c r="BZ24" s="9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6"/>
      <c r="BM25" s="97"/>
      <c r="BN25" s="97"/>
      <c r="BO25" s="97"/>
      <c r="BP25" s="97"/>
      <c r="BQ25" s="97"/>
      <c r="BR25" s="97"/>
      <c r="BS25" s="97"/>
      <c r="BT25" s="97"/>
      <c r="BU25" s="97"/>
      <c r="BV25" s="97"/>
      <c r="BW25" s="97"/>
      <c r="BX25" s="97"/>
      <c r="BY25" s="97"/>
      <c r="BZ25" s="9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6"/>
      <c r="BM26" s="97"/>
      <c r="BN26" s="97"/>
      <c r="BO26" s="97"/>
      <c r="BP26" s="97"/>
      <c r="BQ26" s="97"/>
      <c r="BR26" s="97"/>
      <c r="BS26" s="97"/>
      <c r="BT26" s="97"/>
      <c r="BU26" s="97"/>
      <c r="BV26" s="97"/>
      <c r="BW26" s="97"/>
      <c r="BX26" s="97"/>
      <c r="BY26" s="97"/>
      <c r="BZ26" s="9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6"/>
      <c r="BM27" s="97"/>
      <c r="BN27" s="97"/>
      <c r="BO27" s="97"/>
      <c r="BP27" s="97"/>
      <c r="BQ27" s="97"/>
      <c r="BR27" s="97"/>
      <c r="BS27" s="97"/>
      <c r="BT27" s="97"/>
      <c r="BU27" s="97"/>
      <c r="BV27" s="97"/>
      <c r="BW27" s="97"/>
      <c r="BX27" s="97"/>
      <c r="BY27" s="97"/>
      <c r="BZ27" s="9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6"/>
      <c r="BM28" s="97"/>
      <c r="BN28" s="97"/>
      <c r="BO28" s="97"/>
      <c r="BP28" s="97"/>
      <c r="BQ28" s="97"/>
      <c r="BR28" s="97"/>
      <c r="BS28" s="97"/>
      <c r="BT28" s="97"/>
      <c r="BU28" s="97"/>
      <c r="BV28" s="97"/>
      <c r="BW28" s="97"/>
      <c r="BX28" s="97"/>
      <c r="BY28" s="97"/>
      <c r="BZ28" s="9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6"/>
      <c r="BM29" s="97"/>
      <c r="BN29" s="97"/>
      <c r="BO29" s="97"/>
      <c r="BP29" s="97"/>
      <c r="BQ29" s="97"/>
      <c r="BR29" s="97"/>
      <c r="BS29" s="97"/>
      <c r="BT29" s="97"/>
      <c r="BU29" s="97"/>
      <c r="BV29" s="97"/>
      <c r="BW29" s="97"/>
      <c r="BX29" s="97"/>
      <c r="BY29" s="97"/>
      <c r="BZ29" s="9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6"/>
      <c r="BM30" s="97"/>
      <c r="BN30" s="97"/>
      <c r="BO30" s="97"/>
      <c r="BP30" s="97"/>
      <c r="BQ30" s="97"/>
      <c r="BR30" s="97"/>
      <c r="BS30" s="97"/>
      <c r="BT30" s="97"/>
      <c r="BU30" s="97"/>
      <c r="BV30" s="97"/>
      <c r="BW30" s="97"/>
      <c r="BX30" s="97"/>
      <c r="BY30" s="97"/>
      <c r="BZ30" s="9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6"/>
      <c r="BM31" s="97"/>
      <c r="BN31" s="97"/>
      <c r="BO31" s="97"/>
      <c r="BP31" s="97"/>
      <c r="BQ31" s="97"/>
      <c r="BR31" s="97"/>
      <c r="BS31" s="97"/>
      <c r="BT31" s="97"/>
      <c r="BU31" s="97"/>
      <c r="BV31" s="97"/>
      <c r="BW31" s="97"/>
      <c r="BX31" s="97"/>
      <c r="BY31" s="97"/>
      <c r="BZ31" s="9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6"/>
      <c r="BM32" s="97"/>
      <c r="BN32" s="97"/>
      <c r="BO32" s="97"/>
      <c r="BP32" s="97"/>
      <c r="BQ32" s="97"/>
      <c r="BR32" s="97"/>
      <c r="BS32" s="97"/>
      <c r="BT32" s="97"/>
      <c r="BU32" s="97"/>
      <c r="BV32" s="97"/>
      <c r="BW32" s="97"/>
      <c r="BX32" s="97"/>
      <c r="BY32" s="97"/>
      <c r="BZ32" s="9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6"/>
      <c r="BM33" s="97"/>
      <c r="BN33" s="97"/>
      <c r="BO33" s="97"/>
      <c r="BP33" s="97"/>
      <c r="BQ33" s="97"/>
      <c r="BR33" s="97"/>
      <c r="BS33" s="97"/>
      <c r="BT33" s="97"/>
      <c r="BU33" s="97"/>
      <c r="BV33" s="97"/>
      <c r="BW33" s="97"/>
      <c r="BX33" s="97"/>
      <c r="BY33" s="97"/>
      <c r="BZ33" s="98"/>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96"/>
      <c r="BM34" s="97"/>
      <c r="BN34" s="97"/>
      <c r="BO34" s="97"/>
      <c r="BP34" s="97"/>
      <c r="BQ34" s="97"/>
      <c r="BR34" s="97"/>
      <c r="BS34" s="97"/>
      <c r="BT34" s="97"/>
      <c r="BU34" s="97"/>
      <c r="BV34" s="97"/>
      <c r="BW34" s="97"/>
      <c r="BX34" s="97"/>
      <c r="BY34" s="97"/>
      <c r="BZ34" s="98"/>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96"/>
      <c r="BM35" s="97"/>
      <c r="BN35" s="97"/>
      <c r="BO35" s="97"/>
      <c r="BP35" s="97"/>
      <c r="BQ35" s="97"/>
      <c r="BR35" s="97"/>
      <c r="BS35" s="97"/>
      <c r="BT35" s="97"/>
      <c r="BU35" s="97"/>
      <c r="BV35" s="97"/>
      <c r="BW35" s="97"/>
      <c r="BX35" s="97"/>
      <c r="BY35" s="97"/>
      <c r="BZ35" s="9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6"/>
      <c r="BM36" s="97"/>
      <c r="BN36" s="97"/>
      <c r="BO36" s="97"/>
      <c r="BP36" s="97"/>
      <c r="BQ36" s="97"/>
      <c r="BR36" s="97"/>
      <c r="BS36" s="97"/>
      <c r="BT36" s="97"/>
      <c r="BU36" s="97"/>
      <c r="BV36" s="97"/>
      <c r="BW36" s="97"/>
      <c r="BX36" s="97"/>
      <c r="BY36" s="97"/>
      <c r="BZ36" s="9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6"/>
      <c r="BM37" s="97"/>
      <c r="BN37" s="97"/>
      <c r="BO37" s="97"/>
      <c r="BP37" s="97"/>
      <c r="BQ37" s="97"/>
      <c r="BR37" s="97"/>
      <c r="BS37" s="97"/>
      <c r="BT37" s="97"/>
      <c r="BU37" s="97"/>
      <c r="BV37" s="97"/>
      <c r="BW37" s="97"/>
      <c r="BX37" s="97"/>
      <c r="BY37" s="97"/>
      <c r="BZ37" s="9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6"/>
      <c r="BM38" s="97"/>
      <c r="BN38" s="97"/>
      <c r="BO38" s="97"/>
      <c r="BP38" s="97"/>
      <c r="BQ38" s="97"/>
      <c r="BR38" s="97"/>
      <c r="BS38" s="97"/>
      <c r="BT38" s="97"/>
      <c r="BU38" s="97"/>
      <c r="BV38" s="97"/>
      <c r="BW38" s="97"/>
      <c r="BX38" s="97"/>
      <c r="BY38" s="97"/>
      <c r="BZ38" s="9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6"/>
      <c r="BM39" s="97"/>
      <c r="BN39" s="97"/>
      <c r="BO39" s="97"/>
      <c r="BP39" s="97"/>
      <c r="BQ39" s="97"/>
      <c r="BR39" s="97"/>
      <c r="BS39" s="97"/>
      <c r="BT39" s="97"/>
      <c r="BU39" s="97"/>
      <c r="BV39" s="97"/>
      <c r="BW39" s="97"/>
      <c r="BX39" s="97"/>
      <c r="BY39" s="97"/>
      <c r="BZ39" s="9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6"/>
      <c r="BM40" s="97"/>
      <c r="BN40" s="97"/>
      <c r="BO40" s="97"/>
      <c r="BP40" s="97"/>
      <c r="BQ40" s="97"/>
      <c r="BR40" s="97"/>
      <c r="BS40" s="97"/>
      <c r="BT40" s="97"/>
      <c r="BU40" s="97"/>
      <c r="BV40" s="97"/>
      <c r="BW40" s="97"/>
      <c r="BX40" s="97"/>
      <c r="BY40" s="97"/>
      <c r="BZ40" s="9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6"/>
      <c r="BM41" s="97"/>
      <c r="BN41" s="97"/>
      <c r="BO41" s="97"/>
      <c r="BP41" s="97"/>
      <c r="BQ41" s="97"/>
      <c r="BR41" s="97"/>
      <c r="BS41" s="97"/>
      <c r="BT41" s="97"/>
      <c r="BU41" s="97"/>
      <c r="BV41" s="97"/>
      <c r="BW41" s="97"/>
      <c r="BX41" s="97"/>
      <c r="BY41" s="97"/>
      <c r="BZ41" s="9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6"/>
      <c r="BM42" s="97"/>
      <c r="BN42" s="97"/>
      <c r="BO42" s="97"/>
      <c r="BP42" s="97"/>
      <c r="BQ42" s="97"/>
      <c r="BR42" s="97"/>
      <c r="BS42" s="97"/>
      <c r="BT42" s="97"/>
      <c r="BU42" s="97"/>
      <c r="BV42" s="97"/>
      <c r="BW42" s="97"/>
      <c r="BX42" s="97"/>
      <c r="BY42" s="97"/>
      <c r="BZ42" s="9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6"/>
      <c r="BM43" s="97"/>
      <c r="BN43" s="97"/>
      <c r="BO43" s="97"/>
      <c r="BP43" s="97"/>
      <c r="BQ43" s="97"/>
      <c r="BR43" s="97"/>
      <c r="BS43" s="97"/>
      <c r="BT43" s="97"/>
      <c r="BU43" s="97"/>
      <c r="BV43" s="97"/>
      <c r="BW43" s="97"/>
      <c r="BX43" s="97"/>
      <c r="BY43" s="97"/>
      <c r="BZ43" s="9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6"/>
      <c r="BM44" s="97"/>
      <c r="BN44" s="97"/>
      <c r="BO44" s="97"/>
      <c r="BP44" s="97"/>
      <c r="BQ44" s="97"/>
      <c r="BR44" s="97"/>
      <c r="BS44" s="97"/>
      <c r="BT44" s="97"/>
      <c r="BU44" s="97"/>
      <c r="BV44" s="97"/>
      <c r="BW44" s="97"/>
      <c r="BX44" s="97"/>
      <c r="BY44" s="97"/>
      <c r="BZ44" s="9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105</v>
      </c>
      <c r="BM47" s="91"/>
      <c r="BN47" s="91"/>
      <c r="BO47" s="91"/>
      <c r="BP47" s="91"/>
      <c r="BQ47" s="91"/>
      <c r="BR47" s="91"/>
      <c r="BS47" s="91"/>
      <c r="BT47" s="91"/>
      <c r="BU47" s="91"/>
      <c r="BV47" s="91"/>
      <c r="BW47" s="91"/>
      <c r="BX47" s="91"/>
      <c r="BY47" s="91"/>
      <c r="BZ47" s="9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90"/>
      <c r="BM56" s="91"/>
      <c r="BN56" s="91"/>
      <c r="BO56" s="91"/>
      <c r="BP56" s="91"/>
      <c r="BQ56" s="91"/>
      <c r="BR56" s="91"/>
      <c r="BS56" s="91"/>
      <c r="BT56" s="91"/>
      <c r="BU56" s="91"/>
      <c r="BV56" s="91"/>
      <c r="BW56" s="91"/>
      <c r="BX56" s="91"/>
      <c r="BY56" s="91"/>
      <c r="BZ56" s="92"/>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90"/>
      <c r="BM57" s="91"/>
      <c r="BN57" s="91"/>
      <c r="BO57" s="91"/>
      <c r="BP57" s="91"/>
      <c r="BQ57" s="91"/>
      <c r="BR57" s="91"/>
      <c r="BS57" s="91"/>
      <c r="BT57" s="91"/>
      <c r="BU57" s="91"/>
      <c r="BV57" s="91"/>
      <c r="BW57" s="91"/>
      <c r="BX57" s="91"/>
      <c r="BY57" s="91"/>
      <c r="BZ57" s="9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0"/>
      <c r="BM58" s="91"/>
      <c r="BN58" s="91"/>
      <c r="BO58" s="91"/>
      <c r="BP58" s="91"/>
      <c r="BQ58" s="91"/>
      <c r="BR58" s="91"/>
      <c r="BS58" s="91"/>
      <c r="BT58" s="91"/>
      <c r="BU58" s="91"/>
      <c r="BV58" s="91"/>
      <c r="BW58" s="91"/>
      <c r="BX58" s="91"/>
      <c r="BY58" s="91"/>
      <c r="BZ58" s="9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0"/>
      <c r="BM59" s="91"/>
      <c r="BN59" s="91"/>
      <c r="BO59" s="91"/>
      <c r="BP59" s="91"/>
      <c r="BQ59" s="91"/>
      <c r="BR59" s="91"/>
      <c r="BS59" s="91"/>
      <c r="BT59" s="91"/>
      <c r="BU59" s="91"/>
      <c r="BV59" s="91"/>
      <c r="BW59" s="91"/>
      <c r="BX59" s="91"/>
      <c r="BY59" s="91"/>
      <c r="BZ59" s="92"/>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90"/>
      <c r="BM60" s="91"/>
      <c r="BN60" s="91"/>
      <c r="BO60" s="91"/>
      <c r="BP60" s="91"/>
      <c r="BQ60" s="91"/>
      <c r="BR60" s="91"/>
      <c r="BS60" s="91"/>
      <c r="BT60" s="91"/>
      <c r="BU60" s="91"/>
      <c r="BV60" s="91"/>
      <c r="BW60" s="91"/>
      <c r="BX60" s="91"/>
      <c r="BY60" s="91"/>
      <c r="BZ60" s="92"/>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90"/>
      <c r="BM61" s="91"/>
      <c r="BN61" s="91"/>
      <c r="BO61" s="91"/>
      <c r="BP61" s="91"/>
      <c r="BQ61" s="91"/>
      <c r="BR61" s="91"/>
      <c r="BS61" s="91"/>
      <c r="BT61" s="91"/>
      <c r="BU61" s="91"/>
      <c r="BV61" s="91"/>
      <c r="BW61" s="91"/>
      <c r="BX61" s="91"/>
      <c r="BY61" s="91"/>
      <c r="BZ61" s="9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3"/>
      <c r="BM63" s="94"/>
      <c r="BN63" s="94"/>
      <c r="BO63" s="94"/>
      <c r="BP63" s="94"/>
      <c r="BQ63" s="94"/>
      <c r="BR63" s="94"/>
      <c r="BS63" s="94"/>
      <c r="BT63" s="94"/>
      <c r="BU63" s="94"/>
      <c r="BV63" s="94"/>
      <c r="BW63" s="94"/>
      <c r="BX63" s="94"/>
      <c r="BY63" s="94"/>
      <c r="BZ63" s="9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252123</v>
      </c>
      <c r="D6" s="31">
        <f t="shared" si="3"/>
        <v>46</v>
      </c>
      <c r="E6" s="31">
        <f t="shared" si="3"/>
        <v>1</v>
      </c>
      <c r="F6" s="31">
        <f t="shared" si="3"/>
        <v>0</v>
      </c>
      <c r="G6" s="31">
        <f t="shared" si="3"/>
        <v>1</v>
      </c>
      <c r="H6" s="31" t="str">
        <f t="shared" si="3"/>
        <v>滋賀県　高島市</v>
      </c>
      <c r="I6" s="31" t="str">
        <f t="shared" si="3"/>
        <v>法適用</v>
      </c>
      <c r="J6" s="31" t="str">
        <f t="shared" si="3"/>
        <v>水道事業</v>
      </c>
      <c r="K6" s="31" t="str">
        <f t="shared" si="3"/>
        <v>末端給水事業</v>
      </c>
      <c r="L6" s="31" t="str">
        <f t="shared" si="3"/>
        <v>A5</v>
      </c>
      <c r="M6" s="32" t="str">
        <f t="shared" si="3"/>
        <v>-</v>
      </c>
      <c r="N6" s="32">
        <f t="shared" si="3"/>
        <v>69.77</v>
      </c>
      <c r="O6" s="32">
        <f t="shared" si="3"/>
        <v>96.19</v>
      </c>
      <c r="P6" s="32">
        <f t="shared" si="3"/>
        <v>1720</v>
      </c>
      <c r="Q6" s="32">
        <f t="shared" si="3"/>
        <v>51598</v>
      </c>
      <c r="R6" s="32">
        <f t="shared" si="3"/>
        <v>693.05</v>
      </c>
      <c r="S6" s="32">
        <f t="shared" si="3"/>
        <v>74.45</v>
      </c>
      <c r="T6" s="32">
        <f t="shared" si="3"/>
        <v>49395</v>
      </c>
      <c r="U6" s="32">
        <f t="shared" si="3"/>
        <v>104.8</v>
      </c>
      <c r="V6" s="32">
        <f t="shared" si="3"/>
        <v>471.33</v>
      </c>
      <c r="W6" s="33">
        <f>IF(W7="",NA(),W7)</f>
        <v>103.55</v>
      </c>
      <c r="X6" s="33">
        <f t="shared" ref="X6:AF6" si="4">IF(X7="",NA(),X7)</f>
        <v>102.6</v>
      </c>
      <c r="Y6" s="33">
        <f t="shared" si="4"/>
        <v>96.36</v>
      </c>
      <c r="Z6" s="33">
        <f t="shared" si="4"/>
        <v>96.04</v>
      </c>
      <c r="AA6" s="33">
        <f t="shared" si="4"/>
        <v>102.26</v>
      </c>
      <c r="AB6" s="33">
        <f t="shared" si="4"/>
        <v>108.89</v>
      </c>
      <c r="AC6" s="33">
        <f t="shared" si="4"/>
        <v>107.68</v>
      </c>
      <c r="AD6" s="33">
        <f t="shared" si="4"/>
        <v>108.24</v>
      </c>
      <c r="AE6" s="33">
        <f t="shared" si="4"/>
        <v>107.8</v>
      </c>
      <c r="AF6" s="33">
        <f t="shared" si="4"/>
        <v>109.04</v>
      </c>
      <c r="AG6" s="32" t="str">
        <f>IF(AG7="","",IF(AG7="-","【-】","【"&amp;SUBSTITUTE(TEXT(AG7,"#,##0.00"),"-","△")&amp;"】"))</f>
        <v>【113.03】</v>
      </c>
      <c r="AH6" s="32">
        <f>IF(AH7="",NA(),AH7)</f>
        <v>0</v>
      </c>
      <c r="AI6" s="32">
        <f t="shared" ref="AI6:AQ6" si="5">IF(AI7="",NA(),AI7)</f>
        <v>0</v>
      </c>
      <c r="AJ6" s="32">
        <f t="shared" si="5"/>
        <v>0</v>
      </c>
      <c r="AK6" s="33">
        <f t="shared" si="5"/>
        <v>6.78</v>
      </c>
      <c r="AL6" s="33">
        <f t="shared" si="5"/>
        <v>1.7</v>
      </c>
      <c r="AM6" s="33">
        <f t="shared" si="5"/>
        <v>4.4400000000000004</v>
      </c>
      <c r="AN6" s="33">
        <f t="shared" si="5"/>
        <v>4.67</v>
      </c>
      <c r="AO6" s="33">
        <f t="shared" si="5"/>
        <v>4.46</v>
      </c>
      <c r="AP6" s="33">
        <f t="shared" si="5"/>
        <v>4.3899999999999997</v>
      </c>
      <c r="AQ6" s="33">
        <f t="shared" si="5"/>
        <v>3.77</v>
      </c>
      <c r="AR6" s="32" t="str">
        <f>IF(AR7="","",IF(AR7="-","【-】","【"&amp;SUBSTITUTE(TEXT(AR7,"#,##0.00"),"-","△")&amp;"】"))</f>
        <v>【0.81】</v>
      </c>
      <c r="AS6" s="33">
        <f>IF(AS7="",NA(),AS7)</f>
        <v>411.79</v>
      </c>
      <c r="AT6" s="33">
        <f t="shared" ref="AT6:BB6" si="6">IF(AT7="",NA(),AT7)</f>
        <v>300.13</v>
      </c>
      <c r="AU6" s="33">
        <f t="shared" si="6"/>
        <v>471.46</v>
      </c>
      <c r="AV6" s="33">
        <f t="shared" si="6"/>
        <v>804.34</v>
      </c>
      <c r="AW6" s="33">
        <f t="shared" si="6"/>
        <v>202.76</v>
      </c>
      <c r="AX6" s="33">
        <f t="shared" si="6"/>
        <v>699.11</v>
      </c>
      <c r="AY6" s="33">
        <f t="shared" si="6"/>
        <v>695.41</v>
      </c>
      <c r="AZ6" s="33">
        <f t="shared" si="6"/>
        <v>701</v>
      </c>
      <c r="BA6" s="33">
        <f t="shared" si="6"/>
        <v>739.59</v>
      </c>
      <c r="BB6" s="33">
        <f t="shared" si="6"/>
        <v>382.09</v>
      </c>
      <c r="BC6" s="32" t="str">
        <f>IF(BC7="","",IF(BC7="-","【-】","【"&amp;SUBSTITUTE(TEXT(BC7,"#,##0.00"),"-","△")&amp;"】"))</f>
        <v>【264.16】</v>
      </c>
      <c r="BD6" s="33">
        <f>IF(BD7="",NA(),BD7)</f>
        <v>636.17999999999995</v>
      </c>
      <c r="BE6" s="33">
        <f t="shared" ref="BE6:BM6" si="7">IF(BE7="",NA(),BE7)</f>
        <v>700.98</v>
      </c>
      <c r="BF6" s="33">
        <f t="shared" si="7"/>
        <v>664.48</v>
      </c>
      <c r="BG6" s="33">
        <f t="shared" si="7"/>
        <v>668.84</v>
      </c>
      <c r="BH6" s="33">
        <f t="shared" si="7"/>
        <v>682.08</v>
      </c>
      <c r="BI6" s="33">
        <f t="shared" si="7"/>
        <v>339.69</v>
      </c>
      <c r="BJ6" s="33">
        <f t="shared" si="7"/>
        <v>343.45</v>
      </c>
      <c r="BK6" s="33">
        <f t="shared" si="7"/>
        <v>330.99</v>
      </c>
      <c r="BL6" s="33">
        <f t="shared" si="7"/>
        <v>324.08999999999997</v>
      </c>
      <c r="BM6" s="33">
        <f t="shared" si="7"/>
        <v>385.06</v>
      </c>
      <c r="BN6" s="32" t="str">
        <f>IF(BN7="","",IF(BN7="-","【-】","【"&amp;SUBSTITUTE(TEXT(BN7,"#,##0.00"),"-","△")&amp;"】"))</f>
        <v>【283.72】</v>
      </c>
      <c r="BO6" s="33">
        <f>IF(BO7="",NA(),BO7)</f>
        <v>93.3</v>
      </c>
      <c r="BP6" s="33">
        <f t="shared" ref="BP6:BX6" si="8">IF(BP7="",NA(),BP7)</f>
        <v>91.09</v>
      </c>
      <c r="BQ6" s="33">
        <f t="shared" si="8"/>
        <v>87.29</v>
      </c>
      <c r="BR6" s="33">
        <f t="shared" si="8"/>
        <v>85.01</v>
      </c>
      <c r="BS6" s="33">
        <f t="shared" si="8"/>
        <v>94.91</v>
      </c>
      <c r="BT6" s="33">
        <f t="shared" si="8"/>
        <v>101.27</v>
      </c>
      <c r="BU6" s="33">
        <f t="shared" si="8"/>
        <v>99.61</v>
      </c>
      <c r="BV6" s="33">
        <f t="shared" si="8"/>
        <v>100.27</v>
      </c>
      <c r="BW6" s="33">
        <f t="shared" si="8"/>
        <v>99.46</v>
      </c>
      <c r="BX6" s="33">
        <f t="shared" si="8"/>
        <v>99.07</v>
      </c>
      <c r="BY6" s="32" t="str">
        <f>IF(BY7="","",IF(BY7="-","【-】","【"&amp;SUBSTITUTE(TEXT(BY7,"#,##0.00"),"-","△")&amp;"】"))</f>
        <v>【104.60】</v>
      </c>
      <c r="BZ6" s="33">
        <f>IF(BZ7="",NA(),BZ7)</f>
        <v>108.52</v>
      </c>
      <c r="CA6" s="33">
        <f t="shared" ref="CA6:CI6" si="9">IF(CA7="",NA(),CA7)</f>
        <v>110.68</v>
      </c>
      <c r="CB6" s="33">
        <f t="shared" si="9"/>
        <v>118.29</v>
      </c>
      <c r="CC6" s="33">
        <f t="shared" si="9"/>
        <v>118.62</v>
      </c>
      <c r="CD6" s="33">
        <f t="shared" si="9"/>
        <v>107.61</v>
      </c>
      <c r="CE6" s="33">
        <f t="shared" si="9"/>
        <v>167.74</v>
      </c>
      <c r="CF6" s="33">
        <f t="shared" si="9"/>
        <v>169.59</v>
      </c>
      <c r="CG6" s="33">
        <f t="shared" si="9"/>
        <v>169.62</v>
      </c>
      <c r="CH6" s="33">
        <f t="shared" si="9"/>
        <v>171.78</v>
      </c>
      <c r="CI6" s="33">
        <f t="shared" si="9"/>
        <v>173.03</v>
      </c>
      <c r="CJ6" s="32" t="str">
        <f>IF(CJ7="","",IF(CJ7="-","【-】","【"&amp;SUBSTITUTE(TEXT(CJ7,"#,##0.00"),"-","△")&amp;"】"))</f>
        <v>【164.21】</v>
      </c>
      <c r="CK6" s="33">
        <f>IF(CK7="",NA(),CK7)</f>
        <v>51.56</v>
      </c>
      <c r="CL6" s="33">
        <f t="shared" ref="CL6:CT6" si="10">IF(CL7="",NA(),CL7)</f>
        <v>51.86</v>
      </c>
      <c r="CM6" s="33">
        <f t="shared" si="10"/>
        <v>51.81</v>
      </c>
      <c r="CN6" s="33">
        <f t="shared" si="10"/>
        <v>52.49</v>
      </c>
      <c r="CO6" s="33">
        <f t="shared" si="10"/>
        <v>47.46</v>
      </c>
      <c r="CP6" s="33">
        <f t="shared" si="10"/>
        <v>60.83</v>
      </c>
      <c r="CQ6" s="33">
        <f t="shared" si="10"/>
        <v>60.04</v>
      </c>
      <c r="CR6" s="33">
        <f t="shared" si="10"/>
        <v>59.88</v>
      </c>
      <c r="CS6" s="33">
        <f t="shared" si="10"/>
        <v>59.68</v>
      </c>
      <c r="CT6" s="33">
        <f t="shared" si="10"/>
        <v>58.58</v>
      </c>
      <c r="CU6" s="32" t="str">
        <f>IF(CU7="","",IF(CU7="-","【-】","【"&amp;SUBSTITUTE(TEXT(CU7,"#,##0.00"),"-","△")&amp;"】"))</f>
        <v>【59.80】</v>
      </c>
      <c r="CV6" s="33">
        <f>IF(CV7="",NA(),CV7)</f>
        <v>81.17</v>
      </c>
      <c r="CW6" s="33">
        <f t="shared" ref="CW6:DE6" si="11">IF(CW7="",NA(),CW7)</f>
        <v>82.23</v>
      </c>
      <c r="CX6" s="33">
        <f t="shared" si="11"/>
        <v>81</v>
      </c>
      <c r="CY6" s="33">
        <f t="shared" si="11"/>
        <v>78.7</v>
      </c>
      <c r="CZ6" s="33">
        <f t="shared" si="11"/>
        <v>78.209999999999994</v>
      </c>
      <c r="DA6" s="33">
        <f t="shared" si="11"/>
        <v>87.92</v>
      </c>
      <c r="DB6" s="33">
        <f t="shared" si="11"/>
        <v>87.33</v>
      </c>
      <c r="DC6" s="33">
        <f t="shared" si="11"/>
        <v>87.65</v>
      </c>
      <c r="DD6" s="33">
        <f t="shared" si="11"/>
        <v>87.63</v>
      </c>
      <c r="DE6" s="33">
        <f t="shared" si="11"/>
        <v>85.23</v>
      </c>
      <c r="DF6" s="32" t="str">
        <f>IF(DF7="","",IF(DF7="-","【-】","【"&amp;SUBSTITUTE(TEXT(DF7,"#,##0.00"),"-","△")&amp;"】"))</f>
        <v>【89.78】</v>
      </c>
      <c r="DG6" s="33">
        <f>IF(DG7="",NA(),DG7)</f>
        <v>12.62</v>
      </c>
      <c r="DH6" s="33">
        <f t="shared" ref="DH6:DP6" si="12">IF(DH7="",NA(),DH7)</f>
        <v>13.15</v>
      </c>
      <c r="DI6" s="33">
        <f t="shared" si="12"/>
        <v>14.26</v>
      </c>
      <c r="DJ6" s="33">
        <f t="shared" si="12"/>
        <v>15.28</v>
      </c>
      <c r="DK6" s="33">
        <f t="shared" si="12"/>
        <v>43.01</v>
      </c>
      <c r="DL6" s="33">
        <f t="shared" si="12"/>
        <v>36.700000000000003</v>
      </c>
      <c r="DM6" s="33">
        <f t="shared" si="12"/>
        <v>37.71</v>
      </c>
      <c r="DN6" s="33">
        <f t="shared" si="12"/>
        <v>38.69</v>
      </c>
      <c r="DO6" s="33">
        <f t="shared" si="12"/>
        <v>39.65</v>
      </c>
      <c r="DP6" s="33">
        <f t="shared" si="12"/>
        <v>44.31</v>
      </c>
      <c r="DQ6" s="32" t="str">
        <f>IF(DQ7="","",IF(DQ7="-","【-】","【"&amp;SUBSTITUTE(TEXT(DQ7,"#,##0.00"),"-","△")&amp;"】"))</f>
        <v>【46.31】</v>
      </c>
      <c r="DR6" s="33">
        <f>IF(DR7="",NA(),DR7)</f>
        <v>21.75</v>
      </c>
      <c r="DS6" s="33">
        <f t="shared" ref="DS6:EA6" si="13">IF(DS7="",NA(),DS7)</f>
        <v>21.73</v>
      </c>
      <c r="DT6" s="33">
        <f t="shared" si="13"/>
        <v>21.8</v>
      </c>
      <c r="DU6" s="33">
        <f t="shared" si="13"/>
        <v>23.29</v>
      </c>
      <c r="DV6" s="33">
        <f t="shared" si="13"/>
        <v>23.66</v>
      </c>
      <c r="DW6" s="33">
        <f t="shared" si="13"/>
        <v>6.92</v>
      </c>
      <c r="DX6" s="33">
        <f t="shared" si="13"/>
        <v>7.67</v>
      </c>
      <c r="DY6" s="33">
        <f t="shared" si="13"/>
        <v>8.4</v>
      </c>
      <c r="DZ6" s="33">
        <f t="shared" si="13"/>
        <v>9.7100000000000009</v>
      </c>
      <c r="EA6" s="33">
        <f t="shared" si="13"/>
        <v>10.09</v>
      </c>
      <c r="EB6" s="32" t="str">
        <f>IF(EB7="","",IF(EB7="-","【-】","【"&amp;SUBSTITUTE(TEXT(EB7,"#,##0.00"),"-","△")&amp;"】"))</f>
        <v>【12.42】</v>
      </c>
      <c r="EC6" s="33">
        <f>IF(EC7="",NA(),EC7)</f>
        <v>0.11</v>
      </c>
      <c r="ED6" s="33">
        <f t="shared" ref="ED6:EL6" si="14">IF(ED7="",NA(),ED7)</f>
        <v>0.12</v>
      </c>
      <c r="EE6" s="33">
        <f t="shared" si="14"/>
        <v>7.0000000000000007E-2</v>
      </c>
      <c r="EF6" s="33">
        <f t="shared" si="14"/>
        <v>7.0000000000000007E-2</v>
      </c>
      <c r="EG6" s="32">
        <f t="shared" si="14"/>
        <v>0</v>
      </c>
      <c r="EH6" s="33">
        <f t="shared" si="14"/>
        <v>0.82</v>
      </c>
      <c r="EI6" s="33">
        <f t="shared" si="14"/>
        <v>0.84</v>
      </c>
      <c r="EJ6" s="33">
        <f t="shared" si="14"/>
        <v>0.78</v>
      </c>
      <c r="EK6" s="33">
        <f t="shared" si="14"/>
        <v>0.83</v>
      </c>
      <c r="EL6" s="33">
        <f t="shared" si="14"/>
        <v>0.6</v>
      </c>
      <c r="EM6" s="32" t="str">
        <f>IF(EM7="","",IF(EM7="-","【-】","【"&amp;SUBSTITUTE(TEXT(EM7,"#,##0.00"),"-","△")&amp;"】"))</f>
        <v>【0.78】</v>
      </c>
    </row>
    <row r="7" spans="1:143" s="34" customFormat="1">
      <c r="A7" s="26"/>
      <c r="B7" s="35">
        <v>2014</v>
      </c>
      <c r="C7" s="35">
        <v>252123</v>
      </c>
      <c r="D7" s="35">
        <v>46</v>
      </c>
      <c r="E7" s="35">
        <v>1</v>
      </c>
      <c r="F7" s="35">
        <v>0</v>
      </c>
      <c r="G7" s="35">
        <v>1</v>
      </c>
      <c r="H7" s="35" t="s">
        <v>93</v>
      </c>
      <c r="I7" s="35" t="s">
        <v>94</v>
      </c>
      <c r="J7" s="35" t="s">
        <v>95</v>
      </c>
      <c r="K7" s="35" t="s">
        <v>96</v>
      </c>
      <c r="L7" s="35" t="s">
        <v>97</v>
      </c>
      <c r="M7" s="36" t="s">
        <v>98</v>
      </c>
      <c r="N7" s="36">
        <v>69.77</v>
      </c>
      <c r="O7" s="36">
        <v>96.19</v>
      </c>
      <c r="P7" s="36">
        <v>1720</v>
      </c>
      <c r="Q7" s="36">
        <v>51598</v>
      </c>
      <c r="R7" s="36">
        <v>693.05</v>
      </c>
      <c r="S7" s="36">
        <v>74.45</v>
      </c>
      <c r="T7" s="36">
        <v>49395</v>
      </c>
      <c r="U7" s="36">
        <v>104.8</v>
      </c>
      <c r="V7" s="36">
        <v>471.33</v>
      </c>
      <c r="W7" s="36">
        <v>103.55</v>
      </c>
      <c r="X7" s="36">
        <v>102.6</v>
      </c>
      <c r="Y7" s="36">
        <v>96.36</v>
      </c>
      <c r="Z7" s="36">
        <v>96.04</v>
      </c>
      <c r="AA7" s="36">
        <v>102.26</v>
      </c>
      <c r="AB7" s="36">
        <v>108.89</v>
      </c>
      <c r="AC7" s="36">
        <v>107.68</v>
      </c>
      <c r="AD7" s="36">
        <v>108.24</v>
      </c>
      <c r="AE7" s="36">
        <v>107.8</v>
      </c>
      <c r="AF7" s="36">
        <v>109.04</v>
      </c>
      <c r="AG7" s="36">
        <v>113.03</v>
      </c>
      <c r="AH7" s="36">
        <v>0</v>
      </c>
      <c r="AI7" s="36">
        <v>0</v>
      </c>
      <c r="AJ7" s="36">
        <v>0</v>
      </c>
      <c r="AK7" s="36">
        <v>6.78</v>
      </c>
      <c r="AL7" s="36">
        <v>1.7</v>
      </c>
      <c r="AM7" s="36">
        <v>4.4400000000000004</v>
      </c>
      <c r="AN7" s="36">
        <v>4.67</v>
      </c>
      <c r="AO7" s="36">
        <v>4.46</v>
      </c>
      <c r="AP7" s="36">
        <v>4.3899999999999997</v>
      </c>
      <c r="AQ7" s="36">
        <v>3.77</v>
      </c>
      <c r="AR7" s="36">
        <v>0.81</v>
      </c>
      <c r="AS7" s="36">
        <v>411.79</v>
      </c>
      <c r="AT7" s="36">
        <v>300.13</v>
      </c>
      <c r="AU7" s="36">
        <v>471.46</v>
      </c>
      <c r="AV7" s="36">
        <v>804.34</v>
      </c>
      <c r="AW7" s="36">
        <v>202.76</v>
      </c>
      <c r="AX7" s="36">
        <v>699.11</v>
      </c>
      <c r="AY7" s="36">
        <v>695.41</v>
      </c>
      <c r="AZ7" s="36">
        <v>701</v>
      </c>
      <c r="BA7" s="36">
        <v>739.59</v>
      </c>
      <c r="BB7" s="36">
        <v>382.09</v>
      </c>
      <c r="BC7" s="36">
        <v>264.16000000000003</v>
      </c>
      <c r="BD7" s="36">
        <v>636.17999999999995</v>
      </c>
      <c r="BE7" s="36">
        <v>700.98</v>
      </c>
      <c r="BF7" s="36">
        <v>664.48</v>
      </c>
      <c r="BG7" s="36">
        <v>668.84</v>
      </c>
      <c r="BH7" s="36">
        <v>682.08</v>
      </c>
      <c r="BI7" s="36">
        <v>339.69</v>
      </c>
      <c r="BJ7" s="36">
        <v>343.45</v>
      </c>
      <c r="BK7" s="36">
        <v>330.99</v>
      </c>
      <c r="BL7" s="36">
        <v>324.08999999999997</v>
      </c>
      <c r="BM7" s="36">
        <v>385.06</v>
      </c>
      <c r="BN7" s="36">
        <v>283.72000000000003</v>
      </c>
      <c r="BO7" s="36">
        <v>93.3</v>
      </c>
      <c r="BP7" s="36">
        <v>91.09</v>
      </c>
      <c r="BQ7" s="36">
        <v>87.29</v>
      </c>
      <c r="BR7" s="36">
        <v>85.01</v>
      </c>
      <c r="BS7" s="36">
        <v>94.91</v>
      </c>
      <c r="BT7" s="36">
        <v>101.27</v>
      </c>
      <c r="BU7" s="36">
        <v>99.61</v>
      </c>
      <c r="BV7" s="36">
        <v>100.27</v>
      </c>
      <c r="BW7" s="36">
        <v>99.46</v>
      </c>
      <c r="BX7" s="36">
        <v>99.07</v>
      </c>
      <c r="BY7" s="36">
        <v>104.6</v>
      </c>
      <c r="BZ7" s="36">
        <v>108.52</v>
      </c>
      <c r="CA7" s="36">
        <v>110.68</v>
      </c>
      <c r="CB7" s="36">
        <v>118.29</v>
      </c>
      <c r="CC7" s="36">
        <v>118.62</v>
      </c>
      <c r="CD7" s="36">
        <v>107.61</v>
      </c>
      <c r="CE7" s="36">
        <v>167.74</v>
      </c>
      <c r="CF7" s="36">
        <v>169.59</v>
      </c>
      <c r="CG7" s="36">
        <v>169.62</v>
      </c>
      <c r="CH7" s="36">
        <v>171.78</v>
      </c>
      <c r="CI7" s="36">
        <v>173.03</v>
      </c>
      <c r="CJ7" s="36">
        <v>164.21</v>
      </c>
      <c r="CK7" s="36">
        <v>51.56</v>
      </c>
      <c r="CL7" s="36">
        <v>51.86</v>
      </c>
      <c r="CM7" s="36">
        <v>51.81</v>
      </c>
      <c r="CN7" s="36">
        <v>52.49</v>
      </c>
      <c r="CO7" s="36">
        <v>47.46</v>
      </c>
      <c r="CP7" s="36">
        <v>60.83</v>
      </c>
      <c r="CQ7" s="36">
        <v>60.04</v>
      </c>
      <c r="CR7" s="36">
        <v>59.88</v>
      </c>
      <c r="CS7" s="36">
        <v>59.68</v>
      </c>
      <c r="CT7" s="36">
        <v>58.58</v>
      </c>
      <c r="CU7" s="36">
        <v>59.8</v>
      </c>
      <c r="CV7" s="36">
        <v>81.17</v>
      </c>
      <c r="CW7" s="36">
        <v>82.23</v>
      </c>
      <c r="CX7" s="36">
        <v>81</v>
      </c>
      <c r="CY7" s="36">
        <v>78.7</v>
      </c>
      <c r="CZ7" s="36">
        <v>78.209999999999994</v>
      </c>
      <c r="DA7" s="36">
        <v>87.92</v>
      </c>
      <c r="DB7" s="36">
        <v>87.33</v>
      </c>
      <c r="DC7" s="36">
        <v>87.65</v>
      </c>
      <c r="DD7" s="36">
        <v>87.63</v>
      </c>
      <c r="DE7" s="36">
        <v>85.23</v>
      </c>
      <c r="DF7" s="36">
        <v>89.78</v>
      </c>
      <c r="DG7" s="36">
        <v>12.62</v>
      </c>
      <c r="DH7" s="36">
        <v>13.15</v>
      </c>
      <c r="DI7" s="36">
        <v>14.26</v>
      </c>
      <c r="DJ7" s="36">
        <v>15.28</v>
      </c>
      <c r="DK7" s="36">
        <v>43.01</v>
      </c>
      <c r="DL7" s="36">
        <v>36.700000000000003</v>
      </c>
      <c r="DM7" s="36">
        <v>37.71</v>
      </c>
      <c r="DN7" s="36">
        <v>38.69</v>
      </c>
      <c r="DO7" s="36">
        <v>39.65</v>
      </c>
      <c r="DP7" s="36">
        <v>44.31</v>
      </c>
      <c r="DQ7" s="36">
        <v>46.31</v>
      </c>
      <c r="DR7" s="36">
        <v>21.75</v>
      </c>
      <c r="DS7" s="36">
        <v>21.73</v>
      </c>
      <c r="DT7" s="36">
        <v>21.8</v>
      </c>
      <c r="DU7" s="36">
        <v>23.29</v>
      </c>
      <c r="DV7" s="36">
        <v>23.66</v>
      </c>
      <c r="DW7" s="36">
        <v>6.92</v>
      </c>
      <c r="DX7" s="36">
        <v>7.67</v>
      </c>
      <c r="DY7" s="36">
        <v>8.4</v>
      </c>
      <c r="DZ7" s="36">
        <v>9.7100000000000009</v>
      </c>
      <c r="EA7" s="36">
        <v>10.09</v>
      </c>
      <c r="EB7" s="36">
        <v>12.42</v>
      </c>
      <c r="EC7" s="36">
        <v>0.11</v>
      </c>
      <c r="ED7" s="36">
        <v>0.12</v>
      </c>
      <c r="EE7" s="36">
        <v>7.0000000000000007E-2</v>
      </c>
      <c r="EF7" s="36">
        <v>7.0000000000000007E-2</v>
      </c>
      <c r="EG7" s="36">
        <v>0</v>
      </c>
      <c r="EH7" s="36">
        <v>0.82</v>
      </c>
      <c r="EI7" s="36">
        <v>0.84</v>
      </c>
      <c r="EJ7" s="36">
        <v>0.78</v>
      </c>
      <c r="EK7" s="36">
        <v>0.83</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2016-02-19T15:40:57Z</cp:lastPrinted>
  <dcterms:created xsi:type="dcterms:W3CDTF">2016-02-03T07:23:25Z</dcterms:created>
  <dcterms:modified xsi:type="dcterms:W3CDTF">2016-02-21T23:44:30Z</dcterms:modified>
</cp:coreProperties>
</file>