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<sst xmlns="http://schemas.openxmlformats.org/spreadsheetml/2006/main" count="221" uniqueCount="111">
  <si>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</si>
  <si>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</si>
  <si>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</si>
  <si>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</si>
  <si>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</si>
  <si>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</si>
  <si>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</si>
  <si>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</si>
  <si>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</si>
  <si>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</si>
  <si>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</si>
  <si>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</si>
  <si>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</si>
  <si>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</si>
  <si>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</si>
  <si>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</si>
  <si>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</si>
  <si>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</si>
  <si>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</si>
  <si>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</si>
  <si>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</si>
  <si>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</si>
  <si>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</si>
  <si>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</si>
  <si>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</si>
  <si>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</si>
  <si>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</si>
  <si>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</si>
  <si>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</si>
  <si>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</si>
  <si>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</si>
  <si>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</si>
  <si>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</si>
  <si>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</si>
  <si>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</si>
  <si>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</si>
  <si>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</si>
  <si>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</si>
  <si>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</si>
  <si>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</si>
  <si>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</si>
  <si>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</si>
  <si>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</si>
  <si>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</si>
  <si>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</si>
  <si>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</si>
  <si>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</si>
  <si>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</si>
  <si>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</si>
  <si>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</si>
  <si>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</si>
  <si>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</si>
  <si>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</si>
  <si>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</si>
  <si>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</si>
  <si>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</si>
  <si>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</si>
  <si>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</si>
  <si>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</si>
  <si>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</si>
  <si>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</si>
  <si>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</si>
  <si>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</si>
  <si>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</si>
  <si>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</si>
  <si>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</si>
  <si>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</si>
  <si>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</si>
  <si>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</si>
  <si>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</si>
  <si>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</si>
  <si>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</si>
  <si>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</si>
  <si>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</si>
  <si>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</si>
  <si>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</si>
  <si>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</si>
  <si>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</si>
  <si>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</si>
  <si>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</si>
  <si>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</si>
  <si>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</si>
  <si>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</si>
  <si>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</si>
  <si>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</si>
  <si>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</si>
  <si>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</si>
  <si>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</si>
  <si>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</si>
  <si>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</si>
  <si>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</si>
  <si>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</si>
  <si>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</si>
  <si>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</si>
  <si>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</si>
  <si>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</si>
  <si>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野洲市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</si>
  <si>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</si>
  <si>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</si>
  <si>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</si>
  <si>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</si>
  <si>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</si>
  <si>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</si>
  <si>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</si>
  <si>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</si>
  <si>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</si>
  <si>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</si>
  <si>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</si>
  <si>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管渠改善率は数値なしとなっており、更新した管路はないが、今後、更新が必要となる管渠等の増加が見込まれる。</t>
    <phoneticPr fontId="4"/>
  </si>
  <si>
    <t>　類似団体と比較しても、健全な事業運営を行っている面はあるが、維持管理費の削減に余地を残すため、将来の事業継続に向け、経営改善が必要なことを踏まえ、公共下水道へ順次接続する予定である。
　また保有資産の状況等を正確に把握するため、公営企業会計方式の導入により正確な経営分析ができる素地を作ることが不可欠である。</t>
    <rPh sb="1" eb="3">
      <t>ルイジ</t>
    </rPh>
    <rPh sb="3" eb="5">
      <t>ダンタイ</t>
    </rPh>
    <rPh sb="6" eb="8">
      <t>ヒカク</t>
    </rPh>
    <rPh sb="12" eb="14">
      <t>ケンゼン</t>
    </rPh>
    <rPh sb="15" eb="17">
      <t>ジギョウ</t>
    </rPh>
    <rPh sb="17" eb="19">
      <t>ウンエイ</t>
    </rPh>
    <rPh sb="20" eb="21">
      <t>オコナ</t>
    </rPh>
    <rPh sb="25" eb="26">
      <t>メン</t>
    </rPh>
    <rPh sb="31" eb="33">
      <t>イジ</t>
    </rPh>
    <rPh sb="33" eb="36">
      <t>カンリヒ</t>
    </rPh>
    <rPh sb="37" eb="39">
      <t>サクゲン</t>
    </rPh>
    <rPh sb="40" eb="42">
      <t>ヨチ</t>
    </rPh>
    <rPh sb="43" eb="44">
      <t>ノコ</t>
    </rPh>
    <rPh sb="48" eb="50">
      <t>ショウライ</t>
    </rPh>
    <rPh sb="51" eb="53">
      <t>ジギョウ</t>
    </rPh>
    <rPh sb="53" eb="55">
      <t>ケイゾク</t>
    </rPh>
    <rPh sb="56" eb="57">
      <t>ム</t>
    </rPh>
    <rPh sb="59" eb="61">
      <t>ケイエイ</t>
    </rPh>
    <rPh sb="61" eb="63">
      <t>カイゼン</t>
    </rPh>
    <rPh sb="64" eb="66">
      <t>ヒツヨウ</t>
    </rPh>
    <rPh sb="70" eb="71">
      <t>フ</t>
    </rPh>
    <rPh sb="74" eb="76">
      <t>コウキョウ</t>
    </rPh>
    <rPh sb="76" eb="79">
      <t>ゲスイドウ</t>
    </rPh>
    <rPh sb="80" eb="82">
      <t>ジュンジ</t>
    </rPh>
    <rPh sb="82" eb="84">
      <t>セツゾク</t>
    </rPh>
    <rPh sb="86" eb="88">
      <t>ヨテイ</t>
    </rPh>
    <rPh sb="96" eb="98">
      <t>ホユウ</t>
    </rPh>
    <rPh sb="98" eb="100">
      <t>シサン</t>
    </rPh>
    <rPh sb="101" eb="104">
      <t>ジョウキョウトウ</t>
    </rPh>
    <rPh sb="105" eb="107">
      <t>セイカク</t>
    </rPh>
    <rPh sb="108" eb="110">
      <t>ハアク</t>
    </rPh>
    <rPh sb="115" eb="117">
      <t>コウエイ</t>
    </rPh>
    <rPh sb="117" eb="119">
      <t>キギョウ</t>
    </rPh>
    <rPh sb="119" eb="121">
      <t>カイケイ</t>
    </rPh>
    <rPh sb="121" eb="123">
      <t>ホウシキ</t>
    </rPh>
    <rPh sb="124" eb="126">
      <t>ドウニュウ</t>
    </rPh>
    <rPh sb="129" eb="131">
      <t>セイカク</t>
    </rPh>
    <rPh sb="132" eb="134">
      <t>ケイエイ</t>
    </rPh>
    <rPh sb="134" eb="136">
      <t>ブンセキ</t>
    </rPh>
    <rPh sb="140" eb="142">
      <t>ソジ</t>
    </rPh>
    <rPh sb="143" eb="144">
      <t>ツク</t>
    </rPh>
    <rPh sb="148" eb="151">
      <t>フカケツ</t>
    </rPh>
    <phoneticPr fontId="4"/>
  </si>
  <si>
    <r>
      <t>　収益的収支比率は100％を割り込んでおり、使用料以外の収入</t>
    </r>
    <r>
      <rPr>
        <sz val="11"/>
        <rFont val="ＭＳ ゴシック"/>
        <family val="3"/>
        <charset val="128"/>
      </rPr>
      <t>に依存している状況が顕著であるが、汚水処理人口自</t>
    </r>
    <r>
      <rPr>
        <sz val="11"/>
        <color theme="1"/>
        <rFont val="ＭＳ ゴシック"/>
        <family val="3"/>
        <charset val="128"/>
      </rPr>
      <t>体が減っていることが大きな要因である。
　企業債残高対事業規模比率は減少しており、類似団体との比較でも低い値となっている。
　経費回収率は、近年若干増加しており、類似団体と比較しても高い水準である。
　施設利用率は、類似団体と比較して高い水準である。
　水洗化率は類似団体と比較し高い水準であり、普及が進んでいる。</t>
    </r>
    <rPh sb="1" eb="4">
      <t>シュウエキテキ</t>
    </rPh>
    <rPh sb="4" eb="6">
      <t>シュウシ</t>
    </rPh>
    <rPh sb="6" eb="8">
      <t>ヒリツ</t>
    </rPh>
    <rPh sb="14" eb="15">
      <t>ワ</t>
    </rPh>
    <rPh sb="16" eb="17">
      <t>コ</t>
    </rPh>
    <rPh sb="22" eb="25">
      <t>シヨウリョウ</t>
    </rPh>
    <rPh sb="25" eb="27">
      <t>イガイ</t>
    </rPh>
    <rPh sb="28" eb="30">
      <t>シュウニュウ</t>
    </rPh>
    <rPh sb="31" eb="33">
      <t>イゾン</t>
    </rPh>
    <rPh sb="37" eb="39">
      <t>ジョウキョウ</t>
    </rPh>
    <rPh sb="40" eb="42">
      <t>ケンチョ</t>
    </rPh>
    <rPh sb="47" eb="49">
      <t>オスイ</t>
    </rPh>
    <rPh sb="49" eb="51">
      <t>ショリ</t>
    </rPh>
    <rPh sb="51" eb="53">
      <t>ジンコウ</t>
    </rPh>
    <rPh sb="53" eb="55">
      <t>ジタイ</t>
    </rPh>
    <rPh sb="56" eb="57">
      <t>ヘ</t>
    </rPh>
    <rPh sb="64" eb="65">
      <t>オオ</t>
    </rPh>
    <rPh sb="67" eb="69">
      <t>ヨウイン</t>
    </rPh>
    <rPh sb="75" eb="77">
      <t>キギョウ</t>
    </rPh>
    <rPh sb="77" eb="78">
      <t>サイ</t>
    </rPh>
    <rPh sb="78" eb="80">
      <t>ザンダカ</t>
    </rPh>
    <rPh sb="80" eb="81">
      <t>タイ</t>
    </rPh>
    <rPh sb="81" eb="83">
      <t>ジギョウ</t>
    </rPh>
    <rPh sb="83" eb="85">
      <t>キボ</t>
    </rPh>
    <rPh sb="85" eb="87">
      <t>ヒリツ</t>
    </rPh>
    <rPh sb="88" eb="90">
      <t>ゲンショウ</t>
    </rPh>
    <rPh sb="95" eb="97">
      <t>ルイジ</t>
    </rPh>
    <rPh sb="97" eb="99">
      <t>ダンタイ</t>
    </rPh>
    <rPh sb="101" eb="103">
      <t>ヒカク</t>
    </rPh>
    <rPh sb="105" eb="106">
      <t>ヒク</t>
    </rPh>
    <rPh sb="107" eb="108">
      <t>アタイ</t>
    </rPh>
    <rPh sb="117" eb="119">
      <t>ケイヒ</t>
    </rPh>
    <rPh sb="119" eb="121">
      <t>カイシュウ</t>
    </rPh>
    <rPh sb="121" eb="122">
      <t>リツ</t>
    </rPh>
    <rPh sb="124" eb="126">
      <t>キンネン</t>
    </rPh>
    <rPh sb="126" eb="128">
      <t>ジャッカン</t>
    </rPh>
    <rPh sb="128" eb="130">
      <t>ゾウカ</t>
    </rPh>
    <rPh sb="135" eb="137">
      <t>ルイジ</t>
    </rPh>
    <rPh sb="137" eb="139">
      <t>ダンタイ</t>
    </rPh>
    <rPh sb="140" eb="142">
      <t>ヒカク</t>
    </rPh>
    <rPh sb="145" eb="146">
      <t>タカ</t>
    </rPh>
    <rPh sb="147" eb="149">
      <t>スイジュン</t>
    </rPh>
    <rPh sb="155" eb="157">
      <t>シセツ</t>
    </rPh>
    <rPh sb="157" eb="160">
      <t>リヨウリツ</t>
    </rPh>
    <rPh sb="181" eb="184">
      <t>スイセンカ</t>
    </rPh>
    <rPh sb="184" eb="185">
      <t>リツ</t>
    </rPh>
    <rPh sb="186" eb="188">
      <t>ルイジ</t>
    </rPh>
    <rPh sb="188" eb="190">
      <t>ダンタイ</t>
    </rPh>
    <rPh sb="191" eb="193">
      <t>ヒカク</t>
    </rPh>
    <rPh sb="194" eb="195">
      <t>タカ</t>
    </rPh>
    <rPh sb="196" eb="198">
      <t>スイジュン</t>
    </rPh>
    <rPh sb="202" eb="204">
      <t>フキュウ</t>
    </rPh>
    <rPh sb="205" eb="206">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</si>
</sst>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9" applyFont="1" applyBorder="1" applyAlignment="1" applyProtection="1">
      <alignment horizontal="left" vertical="top" wrapText="1"/>
      <protection locked="0"/>
    </xf>
    <xf numFmtId="0" fontId="5" fillId="0" borderId="0" xfId="9" applyFont="1" applyBorder="1" applyAlignment="1" applyProtection="1">
      <alignment horizontal="left" vertical="top" wrapText="1"/>
      <protection locked="0"/>
    </xf>
    <xf numFmtId="0" fontId="5" fillId="0" borderId="7" xfId="9" applyFont="1" applyBorder="1" applyAlignment="1" applyProtection="1">
      <alignment horizontal="left" vertical="top" wrapText="1"/>
      <protection locked="0"/>
    </xf>
    <xf numFmtId="0" fontId="5" fillId="0" borderId="8" xfId="9" applyFont="1" applyBorder="1" applyAlignment="1" applyProtection="1">
      <alignment horizontal="left" vertical="top" wrapText="1"/>
      <protection locked="0"/>
    </xf>
    <xf numFmtId="0" fontId="5" fillId="0" borderId="1" xfId="9" applyFont="1" applyBorder="1" applyAlignment="1" applyProtection="1">
      <alignment horizontal="left" vertical="top" wrapText="1"/>
      <protection locked="0"/>
    </xf>
    <xf numFmtId="0" fontId="5" fillId="0" borderId="9" xfId="9"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4951808"/>
        <c:axId val="44953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44951808"/>
        <c:axId val="44953984"/>
      </c:lineChart>
      <c:dateAx>
        <c:axId val="44951808"/>
        <c:scaling>
          <c:orientation val="minMax"/>
        </c:scaling>
        <c:delete val="1"/>
        <c:axPos val="b"/>
        <c:numFmt formatCode="ge" sourceLinked="1"/>
        <c:majorTickMark val="none"/>
        <c:minorTickMark val="none"/>
        <c:tickLblPos val="none"/>
        <c:crossAx val="44953984"/>
        <c:crosses val="autoZero"/>
        <c:auto val="1"/>
        <c:lblOffset val="100"/>
        <c:baseTimeUnit val="years"/>
      </c:dateAx>
      <c:valAx>
        <c:axId val="4495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95180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77.39</c:v>
                </c:pt>
                <c:pt idx="1">
                  <c:v>70.41</c:v>
                </c:pt>
                <c:pt idx="2">
                  <c:v>68.97</c:v>
                </c:pt>
                <c:pt idx="3">
                  <c:v>70.569999999999993</c:v>
                </c:pt>
                <c:pt idx="4">
                  <c:v>68.89</c:v>
                </c:pt>
              </c:numCache>
            </c:numRef>
          </c:val>
        </c:ser>
        <c:dLbls>
          <c:showLegendKey val="0"/>
          <c:showVal val="0"/>
          <c:showCatName val="0"/>
          <c:showSerName val="0"/>
          <c:showPercent val="0"/>
          <c:showBubbleSize val="0"/>
        </c:dLbls>
        <c:gapWidth val="150"/>
        <c:axId val="85805696"/>
        <c:axId val="85807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85805696"/>
        <c:axId val="85807872"/>
      </c:lineChart>
      <c:dateAx>
        <c:axId val="85805696"/>
        <c:scaling>
          <c:orientation val="minMax"/>
        </c:scaling>
        <c:delete val="1"/>
        <c:axPos val="b"/>
        <c:numFmt formatCode="ge" sourceLinked="1"/>
        <c:majorTickMark val="none"/>
        <c:minorTickMark val="none"/>
        <c:tickLblPos val="none"/>
        <c:crossAx val="85807872"/>
        <c:crosses val="autoZero"/>
        <c:auto val="1"/>
        <c:lblOffset val="100"/>
        <c:baseTimeUnit val="years"/>
      </c:dateAx>
      <c:valAx>
        <c:axId val="8580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80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98.9</c:v>
                </c:pt>
                <c:pt idx="1">
                  <c:v>98.96</c:v>
                </c:pt>
                <c:pt idx="2">
                  <c:v>98.99</c:v>
                </c:pt>
                <c:pt idx="3">
                  <c:v>99.18</c:v>
                </c:pt>
                <c:pt idx="4">
                  <c:v>98.88</c:v>
                </c:pt>
              </c:numCache>
            </c:numRef>
          </c:val>
        </c:ser>
        <c:dLbls>
          <c:showLegendKey val="0"/>
          <c:showVal val="0"/>
          <c:showCatName val="0"/>
          <c:showSerName val="0"/>
          <c:showPercent val="0"/>
          <c:showBubbleSize val="0"/>
        </c:dLbls>
        <c:gapWidth val="150"/>
        <c:axId val="85821696"/>
        <c:axId val="8592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85821696"/>
        <c:axId val="85922176"/>
      </c:lineChart>
      <c:dateAx>
        <c:axId val="85821696"/>
        <c:scaling>
          <c:orientation val="minMax"/>
        </c:scaling>
        <c:delete val="1"/>
        <c:axPos val="b"/>
        <c:numFmt formatCode="ge" sourceLinked="1"/>
        <c:majorTickMark val="none"/>
        <c:minorTickMark val="none"/>
        <c:tickLblPos val="none"/>
        <c:crossAx val="85922176"/>
        <c:crosses val="autoZero"/>
        <c:auto val="1"/>
        <c:lblOffset val="100"/>
        <c:baseTimeUnit val="years"/>
      </c:dateAx>
      <c:valAx>
        <c:axId val="8592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82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80.33</c:v>
                </c:pt>
                <c:pt idx="1">
                  <c:v>65.180000000000007</c:v>
                </c:pt>
                <c:pt idx="2">
                  <c:v>54.09</c:v>
                </c:pt>
                <c:pt idx="3">
                  <c:v>95.2</c:v>
                </c:pt>
                <c:pt idx="4">
                  <c:v>77.430000000000007</c:v>
                </c:pt>
              </c:numCache>
            </c:numRef>
          </c:val>
        </c:ser>
        <c:dLbls>
          <c:showLegendKey val="0"/>
          <c:showVal val="0"/>
          <c:showCatName val="0"/>
          <c:showSerName val="0"/>
          <c:showPercent val="0"/>
          <c:showBubbleSize val="0"/>
        </c:dLbls>
        <c:gapWidth val="150"/>
        <c:axId val="80304000"/>
        <c:axId val="8033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0304000"/>
        <c:axId val="80330752"/>
      </c:lineChart>
      <c:dateAx>
        <c:axId val="80304000"/>
        <c:scaling>
          <c:orientation val="minMax"/>
        </c:scaling>
        <c:delete val="1"/>
        <c:axPos val="b"/>
        <c:numFmt formatCode="ge" sourceLinked="1"/>
        <c:majorTickMark val="none"/>
        <c:minorTickMark val="none"/>
        <c:tickLblPos val="none"/>
        <c:crossAx val="80330752"/>
        <c:crosses val="autoZero"/>
        <c:auto val="1"/>
        <c:lblOffset val="100"/>
        <c:baseTimeUnit val="years"/>
      </c:dateAx>
      <c:valAx>
        <c:axId val="8033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30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8017280"/>
        <c:axId val="5801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8017280"/>
        <c:axId val="58019200"/>
      </c:lineChart>
      <c:dateAx>
        <c:axId val="58017280"/>
        <c:scaling>
          <c:orientation val="minMax"/>
        </c:scaling>
        <c:delete val="1"/>
        <c:axPos val="b"/>
        <c:numFmt formatCode="ge" sourceLinked="1"/>
        <c:majorTickMark val="none"/>
        <c:minorTickMark val="none"/>
        <c:tickLblPos val="none"/>
        <c:crossAx val="58019200"/>
        <c:crosses val="autoZero"/>
        <c:auto val="1"/>
        <c:lblOffset val="100"/>
        <c:baseTimeUnit val="years"/>
      </c:dateAx>
      <c:valAx>
        <c:axId val="5801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01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8061952"/>
        <c:axId val="5806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8061952"/>
        <c:axId val="58063872"/>
      </c:lineChart>
      <c:dateAx>
        <c:axId val="58061952"/>
        <c:scaling>
          <c:orientation val="minMax"/>
        </c:scaling>
        <c:delete val="1"/>
        <c:axPos val="b"/>
        <c:numFmt formatCode="ge" sourceLinked="1"/>
        <c:majorTickMark val="none"/>
        <c:minorTickMark val="none"/>
        <c:tickLblPos val="none"/>
        <c:crossAx val="58063872"/>
        <c:crosses val="autoZero"/>
        <c:auto val="1"/>
        <c:lblOffset val="100"/>
        <c:baseTimeUnit val="years"/>
      </c:dateAx>
      <c:valAx>
        <c:axId val="5806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06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0386688"/>
        <c:axId val="8038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0386688"/>
        <c:axId val="80388864"/>
      </c:lineChart>
      <c:dateAx>
        <c:axId val="80386688"/>
        <c:scaling>
          <c:orientation val="minMax"/>
        </c:scaling>
        <c:delete val="1"/>
        <c:axPos val="b"/>
        <c:numFmt formatCode="ge" sourceLinked="1"/>
        <c:majorTickMark val="none"/>
        <c:minorTickMark val="none"/>
        <c:tickLblPos val="none"/>
        <c:crossAx val="80388864"/>
        <c:crosses val="autoZero"/>
        <c:auto val="1"/>
        <c:lblOffset val="100"/>
        <c:baseTimeUnit val="years"/>
      </c:dateAx>
      <c:valAx>
        <c:axId val="8038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38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0411264"/>
        <c:axId val="8553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0411264"/>
        <c:axId val="85533440"/>
      </c:lineChart>
      <c:dateAx>
        <c:axId val="80411264"/>
        <c:scaling>
          <c:orientation val="minMax"/>
        </c:scaling>
        <c:delete val="1"/>
        <c:axPos val="b"/>
        <c:numFmt formatCode="ge" sourceLinked="1"/>
        <c:majorTickMark val="none"/>
        <c:minorTickMark val="none"/>
        <c:tickLblPos val="none"/>
        <c:crossAx val="85533440"/>
        <c:crosses val="autoZero"/>
        <c:auto val="1"/>
        <c:lblOffset val="100"/>
        <c:baseTimeUnit val="years"/>
      </c:dateAx>
      <c:valAx>
        <c:axId val="8553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41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475.05</c:v>
                </c:pt>
                <c:pt idx="1">
                  <c:v>546.23</c:v>
                </c:pt>
                <c:pt idx="2">
                  <c:v>695.49</c:v>
                </c:pt>
                <c:pt idx="3">
                  <c:v>647.35</c:v>
                </c:pt>
                <c:pt idx="4">
                  <c:v>628.49</c:v>
                </c:pt>
              </c:numCache>
            </c:numRef>
          </c:val>
        </c:ser>
        <c:dLbls>
          <c:showLegendKey val="0"/>
          <c:showVal val="0"/>
          <c:showCatName val="0"/>
          <c:showSerName val="0"/>
          <c:showPercent val="0"/>
          <c:showBubbleSize val="0"/>
        </c:dLbls>
        <c:gapWidth val="150"/>
        <c:axId val="85563648"/>
        <c:axId val="8557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85563648"/>
        <c:axId val="85574016"/>
      </c:lineChart>
      <c:dateAx>
        <c:axId val="85563648"/>
        <c:scaling>
          <c:orientation val="minMax"/>
        </c:scaling>
        <c:delete val="1"/>
        <c:axPos val="b"/>
        <c:numFmt formatCode="ge" sourceLinked="1"/>
        <c:majorTickMark val="none"/>
        <c:minorTickMark val="none"/>
        <c:tickLblPos val="none"/>
        <c:crossAx val="85574016"/>
        <c:crosses val="autoZero"/>
        <c:auto val="1"/>
        <c:lblOffset val="100"/>
        <c:baseTimeUnit val="years"/>
      </c:dateAx>
      <c:valAx>
        <c:axId val="8557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56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84.54</c:v>
                </c:pt>
                <c:pt idx="1">
                  <c:v>81.27</c:v>
                </c:pt>
                <c:pt idx="2">
                  <c:v>63.45</c:v>
                </c:pt>
                <c:pt idx="3">
                  <c:v>77.040000000000006</c:v>
                </c:pt>
                <c:pt idx="4">
                  <c:v>69.75</c:v>
                </c:pt>
              </c:numCache>
            </c:numRef>
          </c:val>
        </c:ser>
        <c:dLbls>
          <c:showLegendKey val="0"/>
          <c:showVal val="0"/>
          <c:showCatName val="0"/>
          <c:showSerName val="0"/>
          <c:showPercent val="0"/>
          <c:showBubbleSize val="0"/>
        </c:dLbls>
        <c:gapWidth val="150"/>
        <c:axId val="85737472"/>
        <c:axId val="8573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85737472"/>
        <c:axId val="85739392"/>
      </c:lineChart>
      <c:dateAx>
        <c:axId val="85737472"/>
        <c:scaling>
          <c:orientation val="minMax"/>
        </c:scaling>
        <c:delete val="1"/>
        <c:axPos val="b"/>
        <c:numFmt formatCode="ge" sourceLinked="1"/>
        <c:majorTickMark val="none"/>
        <c:minorTickMark val="none"/>
        <c:tickLblPos val="none"/>
        <c:crossAx val="85739392"/>
        <c:crosses val="autoZero"/>
        <c:auto val="1"/>
        <c:lblOffset val="100"/>
        <c:baseTimeUnit val="years"/>
      </c:dateAx>
      <c:valAx>
        <c:axId val="8573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73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172.79</c:v>
                </c:pt>
                <c:pt idx="1">
                  <c:v>180.14</c:v>
                </c:pt>
                <c:pt idx="2">
                  <c:v>230.02</c:v>
                </c:pt>
                <c:pt idx="3">
                  <c:v>188.65</c:v>
                </c:pt>
                <c:pt idx="4">
                  <c:v>215.43</c:v>
                </c:pt>
              </c:numCache>
            </c:numRef>
          </c:val>
        </c:ser>
        <c:dLbls>
          <c:showLegendKey val="0"/>
          <c:showVal val="0"/>
          <c:showCatName val="0"/>
          <c:showSerName val="0"/>
          <c:showPercent val="0"/>
          <c:showBubbleSize val="0"/>
        </c:dLbls>
        <c:gapWidth val="150"/>
        <c:axId val="85769216"/>
        <c:axId val="8577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85769216"/>
        <c:axId val="85771392"/>
      </c:lineChart>
      <c:dateAx>
        <c:axId val="85769216"/>
        <c:scaling>
          <c:orientation val="minMax"/>
        </c:scaling>
        <c:delete val="1"/>
        <c:axPos val="b"/>
        <c:numFmt formatCode="ge" sourceLinked="1"/>
        <c:majorTickMark val="none"/>
        <c:minorTickMark val="none"/>
        <c:tickLblPos val="none"/>
        <c:crossAx val="85771392"/>
        <c:crosses val="autoZero"/>
        <c:auto val="1"/>
        <c:lblOffset val="100"/>
        <c:baseTimeUnit val="years"/>
      </c:dateAx>
      <c:valAx>
        <c:axId val="8577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76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3"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滋賀県　野洲市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50867</v>
      </c>
      <c r="AM8" s="47"/>
      <c r="AN8" s="47"/>
      <c r="AO8" s="47"/>
      <c r="AP8" s="47"/>
      <c r="AQ8" s="47"/>
      <c r="AR8" s="47"/>
      <c r="AS8" s="47"/>
      <c r="AT8" s="43">
        <f>データ!S6</f>
        <v>80.14</v>
      </c>
      <c r="AU8" s="43"/>
      <c r="AV8" s="43"/>
      <c r="AW8" s="43"/>
      <c r="AX8" s="43"/>
      <c r="AY8" s="43"/>
      <c r="AZ8" s="43"/>
      <c r="BA8" s="43"/>
      <c r="BB8" s="43">
        <f>データ!T6</f>
        <v>634.73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5.61</v>
      </c>
      <c r="Q10" s="43"/>
      <c r="R10" s="43"/>
      <c r="S10" s="43"/>
      <c r="T10" s="43"/>
      <c r="U10" s="43"/>
      <c r="V10" s="43"/>
      <c r="W10" s="43">
        <f>データ!P6</f>
        <v>87</v>
      </c>
      <c r="X10" s="43"/>
      <c r="Y10" s="43"/>
      <c r="Z10" s="43"/>
      <c r="AA10" s="43"/>
      <c r="AB10" s="43"/>
      <c r="AC10" s="43"/>
      <c r="AD10" s="47">
        <f>データ!Q6</f>
        <v>2867</v>
      </c>
      <c r="AE10" s="47"/>
      <c r="AF10" s="47"/>
      <c r="AG10" s="47"/>
      <c r="AH10" s="47"/>
      <c r="AI10" s="47"/>
      <c r="AJ10" s="47"/>
      <c r="AK10" s="2"/>
      <c r="AL10" s="47">
        <f>データ!U6</f>
        <v>2849</v>
      </c>
      <c r="AM10" s="47"/>
      <c r="AN10" s="47"/>
      <c r="AO10" s="47"/>
      <c r="AP10" s="47"/>
      <c r="AQ10" s="47"/>
      <c r="AR10" s="47"/>
      <c r="AS10" s="47"/>
      <c r="AT10" s="43">
        <f>データ!V6</f>
        <v>0.75</v>
      </c>
      <c r="AU10" s="43"/>
      <c r="AV10" s="43"/>
      <c r="AW10" s="43"/>
      <c r="AX10" s="43"/>
      <c r="AY10" s="43"/>
      <c r="AZ10" s="43"/>
      <c r="BA10" s="43"/>
      <c r="BB10" s="43">
        <f>データ!W6</f>
        <v>3798.67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252107</v>
      </c>
      <c r="D6" s="31">
        <f t="shared" si="3"/>
        <v>47</v>
      </c>
      <c r="E6" s="31">
        <f t="shared" si="3"/>
        <v>17</v>
      </c>
      <c r="F6" s="31">
        <f t="shared" si="3"/>
        <v>5</v>
      </c>
      <c r="G6" s="31">
        <f t="shared" si="3"/>
        <v>0</v>
      </c>
      <c r="H6" s="31" t="str">
        <f t="shared" si="3"/>
        <v>滋賀県　野洲市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5.61</v>
      </c>
      <c r="P6" s="32">
        <f t="shared" si="3"/>
        <v>87</v>
      </c>
      <c r="Q6" s="32">
        <f t="shared" si="3"/>
        <v>2867</v>
      </c>
      <c r="R6" s="32">
        <f t="shared" si="3"/>
        <v>50867</v>
      </c>
      <c r="S6" s="32">
        <f t="shared" si="3"/>
        <v>80.14</v>
      </c>
      <c r="T6" s="32">
        <f t="shared" si="3"/>
        <v>634.73</v>
      </c>
      <c r="U6" s="32">
        <f t="shared" si="3"/>
        <v>2849</v>
      </c>
      <c r="V6" s="32">
        <f t="shared" si="3"/>
        <v>0.75</v>
      </c>
      <c r="W6" s="32">
        <f t="shared" si="3"/>
        <v>3798.67</v>
      </c>
      <c r="X6" s="33">
        <f>IF(X7="",NA(),X7)</f>
        <v>80.33</v>
      </c>
      <c r="Y6" s="33">
        <f t="shared" ref="Y6:AG6" si="4">IF(Y7="",NA(),Y7)</f>
        <v>65.180000000000007</v>
      </c>
      <c r="Z6" s="33">
        <f t="shared" si="4"/>
        <v>54.09</v>
      </c>
      <c r="AA6" s="33">
        <f t="shared" si="4"/>
        <v>95.2</v>
      </c>
      <c r="AB6" s="33">
        <f t="shared" si="4"/>
        <v>77.430000000000007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475.05</v>
      </c>
      <c r="BF6" s="33">
        <f t="shared" ref="BF6:BN6" si="7">IF(BF7="",NA(),BF7)</f>
        <v>546.23</v>
      </c>
      <c r="BG6" s="33">
        <f t="shared" si="7"/>
        <v>695.49</v>
      </c>
      <c r="BH6" s="33">
        <f t="shared" si="7"/>
        <v>647.35</v>
      </c>
      <c r="BI6" s="33">
        <f t="shared" si="7"/>
        <v>628.49</v>
      </c>
      <c r="BJ6" s="33">
        <f t="shared" si="7"/>
        <v>1267.26</v>
      </c>
      <c r="BK6" s="33">
        <f t="shared" si="7"/>
        <v>1239.2</v>
      </c>
      <c r="BL6" s="33">
        <f t="shared" si="7"/>
        <v>1197.82</v>
      </c>
      <c r="BM6" s="33">
        <f t="shared" si="7"/>
        <v>1126.77</v>
      </c>
      <c r="BN6" s="33">
        <f t="shared" si="7"/>
        <v>1044.8</v>
      </c>
      <c r="BO6" s="32" t="str">
        <f>IF(BO7="","",IF(BO7="-","【-】","【"&amp;SUBSTITUTE(TEXT(BO7,"#,##0.00"),"-","△")&amp;"】"))</f>
        <v>【992.47】</v>
      </c>
      <c r="BP6" s="33">
        <f>IF(BP7="",NA(),BP7)</f>
        <v>84.54</v>
      </c>
      <c r="BQ6" s="33">
        <f t="shared" ref="BQ6:BY6" si="8">IF(BQ7="",NA(),BQ7)</f>
        <v>81.27</v>
      </c>
      <c r="BR6" s="33">
        <f t="shared" si="8"/>
        <v>63.45</v>
      </c>
      <c r="BS6" s="33">
        <f t="shared" si="8"/>
        <v>77.040000000000006</v>
      </c>
      <c r="BT6" s="33">
        <f t="shared" si="8"/>
        <v>69.75</v>
      </c>
      <c r="BU6" s="33">
        <f t="shared" si="8"/>
        <v>53.42</v>
      </c>
      <c r="BV6" s="33">
        <f t="shared" si="8"/>
        <v>51.56</v>
      </c>
      <c r="BW6" s="33">
        <f t="shared" si="8"/>
        <v>51.03</v>
      </c>
      <c r="BX6" s="33">
        <f t="shared" si="8"/>
        <v>50.9</v>
      </c>
      <c r="BY6" s="33">
        <f t="shared" si="8"/>
        <v>50.82</v>
      </c>
      <c r="BZ6" s="32" t="str">
        <f>IF(BZ7="","",IF(BZ7="-","【-】","【"&amp;SUBSTITUTE(TEXT(BZ7,"#,##0.00"),"-","△")&amp;"】"))</f>
        <v>【51.49】</v>
      </c>
      <c r="CA6" s="33">
        <f>IF(CA7="",NA(),CA7)</f>
        <v>172.79</v>
      </c>
      <c r="CB6" s="33">
        <f t="shared" ref="CB6:CJ6" si="9">IF(CB7="",NA(),CB7)</f>
        <v>180.14</v>
      </c>
      <c r="CC6" s="33">
        <f t="shared" si="9"/>
        <v>230.02</v>
      </c>
      <c r="CD6" s="33">
        <f t="shared" si="9"/>
        <v>188.65</v>
      </c>
      <c r="CE6" s="33">
        <f t="shared" si="9"/>
        <v>215.43</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77.39</v>
      </c>
      <c r="CM6" s="33">
        <f t="shared" ref="CM6:CU6" si="10">IF(CM7="",NA(),CM7)</f>
        <v>70.41</v>
      </c>
      <c r="CN6" s="33">
        <f t="shared" si="10"/>
        <v>68.97</v>
      </c>
      <c r="CO6" s="33">
        <f t="shared" si="10"/>
        <v>70.569999999999993</v>
      </c>
      <c r="CP6" s="33">
        <f t="shared" si="10"/>
        <v>68.89</v>
      </c>
      <c r="CQ6" s="33">
        <f t="shared" si="10"/>
        <v>54.23</v>
      </c>
      <c r="CR6" s="33">
        <f t="shared" si="10"/>
        <v>55.2</v>
      </c>
      <c r="CS6" s="33">
        <f t="shared" si="10"/>
        <v>54.74</v>
      </c>
      <c r="CT6" s="33">
        <f t="shared" si="10"/>
        <v>53.78</v>
      </c>
      <c r="CU6" s="33">
        <f t="shared" si="10"/>
        <v>53.24</v>
      </c>
      <c r="CV6" s="32" t="str">
        <f>IF(CV7="","",IF(CV7="-","【-】","【"&amp;SUBSTITUTE(TEXT(CV7,"#,##0.00"),"-","△")&amp;"】"))</f>
        <v>【53.32】</v>
      </c>
      <c r="CW6" s="33">
        <f>IF(CW7="",NA(),CW7)</f>
        <v>98.9</v>
      </c>
      <c r="CX6" s="33">
        <f t="shared" ref="CX6:DF6" si="11">IF(CX7="",NA(),CX7)</f>
        <v>98.96</v>
      </c>
      <c r="CY6" s="33">
        <f t="shared" si="11"/>
        <v>98.99</v>
      </c>
      <c r="CZ6" s="33">
        <f t="shared" si="11"/>
        <v>99.18</v>
      </c>
      <c r="DA6" s="33">
        <f t="shared" si="11"/>
        <v>98.88</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252107</v>
      </c>
      <c r="D7" s="35">
        <v>47</v>
      </c>
      <c r="E7" s="35">
        <v>17</v>
      </c>
      <c r="F7" s="35">
        <v>5</v>
      </c>
      <c r="G7" s="35">
        <v>0</v>
      </c>
      <c r="H7" s="35" t="s">
        <v>96</v>
      </c>
      <c r="I7" s="35" t="s">
        <v>97</v>
      </c>
      <c r="J7" s="35" t="s">
        <v>98</v>
      </c>
      <c r="K7" s="35" t="s">
        <v>99</v>
      </c>
      <c r="L7" s="35" t="s">
        <v>100</v>
      </c>
      <c r="M7" s="36" t="s">
        <v>101</v>
      </c>
      <c r="N7" s="36" t="s">
        <v>102</v>
      </c>
      <c r="O7" s="36">
        <v>5.61</v>
      </c>
      <c r="P7" s="36">
        <v>87</v>
      </c>
      <c r="Q7" s="36">
        <v>2867</v>
      </c>
      <c r="R7" s="36">
        <v>50867</v>
      </c>
      <c r="S7" s="36">
        <v>80.14</v>
      </c>
      <c r="T7" s="36">
        <v>634.73</v>
      </c>
      <c r="U7" s="36">
        <v>2849</v>
      </c>
      <c r="V7" s="36">
        <v>0.75</v>
      </c>
      <c r="W7" s="36">
        <v>3798.67</v>
      </c>
      <c r="X7" s="36">
        <v>80.33</v>
      </c>
      <c r="Y7" s="36">
        <v>65.180000000000007</v>
      </c>
      <c r="Z7" s="36">
        <v>54.09</v>
      </c>
      <c r="AA7" s="36">
        <v>95.2</v>
      </c>
      <c r="AB7" s="36">
        <v>77.430000000000007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475.05</v>
      </c>
      <c r="BF7" s="36">
        <v>546.23</v>
      </c>
      <c r="BG7" s="36">
        <v>695.49</v>
      </c>
      <c r="BH7" s="36">
        <v>647.35</v>
      </c>
      <c r="BI7" s="36">
        <v>628.49</v>
      </c>
      <c r="BJ7" s="36">
        <v>1267.26</v>
      </c>
      <c r="BK7" s="36">
        <v>1239.2</v>
      </c>
      <c r="BL7" s="36">
        <v>1197.82</v>
      </c>
      <c r="BM7" s="36">
        <v>1126.77</v>
      </c>
      <c r="BN7" s="36">
        <v>1044.8</v>
      </c>
      <c r="BO7" s="36">
        <v>992.47</v>
      </c>
      <c r="BP7" s="36">
        <v>84.54</v>
      </c>
      <c r="BQ7" s="36">
        <v>81.27</v>
      </c>
      <c r="BR7" s="36">
        <v>63.45</v>
      </c>
      <c r="BS7" s="36">
        <v>77.040000000000006</v>
      </c>
      <c r="BT7" s="36">
        <v>69.75</v>
      </c>
      <c r="BU7" s="36">
        <v>53.42</v>
      </c>
      <c r="BV7" s="36">
        <v>51.56</v>
      </c>
      <c r="BW7" s="36">
        <v>51.03</v>
      </c>
      <c r="BX7" s="36">
        <v>50.9</v>
      </c>
      <c r="BY7" s="36">
        <v>50.82</v>
      </c>
      <c r="BZ7" s="36">
        <v>51.49</v>
      </c>
      <c r="CA7" s="36">
        <v>172.79</v>
      </c>
      <c r="CB7" s="36">
        <v>180.14</v>
      </c>
      <c r="CC7" s="36">
        <v>230.02</v>
      </c>
      <c r="CD7" s="36">
        <v>188.65</v>
      </c>
      <c r="CE7" s="36">
        <v>215.43</v>
      </c>
      <c r="CF7" s="36">
        <v>269.12</v>
      </c>
      <c r="CG7" s="36">
        <v>283.26</v>
      </c>
      <c r="CH7" s="36">
        <v>289.60000000000002</v>
      </c>
      <c r="CI7" s="36">
        <v>293.27</v>
      </c>
      <c r="CJ7" s="36">
        <v>300.52</v>
      </c>
      <c r="CK7" s="36">
        <v>295.10000000000002</v>
      </c>
      <c r="CL7" s="36">
        <v>77.39</v>
      </c>
      <c r="CM7" s="36">
        <v>70.41</v>
      </c>
      <c r="CN7" s="36">
        <v>68.97</v>
      </c>
      <c r="CO7" s="36">
        <v>70.569999999999993</v>
      </c>
      <c r="CP7" s="36">
        <v>68.89</v>
      </c>
      <c r="CQ7" s="36">
        <v>54.23</v>
      </c>
      <c r="CR7" s="36">
        <v>55.2</v>
      </c>
      <c r="CS7" s="36">
        <v>54.74</v>
      </c>
      <c r="CT7" s="36">
        <v>53.78</v>
      </c>
      <c r="CU7" s="36">
        <v>53.24</v>
      </c>
      <c r="CV7" s="36">
        <v>53.32</v>
      </c>
      <c r="CW7" s="36">
        <v>98.9</v>
      </c>
      <c r="CX7" s="36">
        <v>98.96</v>
      </c>
      <c r="CY7" s="36">
        <v>98.99</v>
      </c>
      <c r="CZ7" s="36">
        <v>99.18</v>
      </c>
      <c r="DA7" s="36">
        <v>98.88</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cp:lastModifiedBy>
  <dcterms:created xsi:type="dcterms:W3CDTF">2016-02-03T09:15:14Z</dcterms:created>
  <dcterms:modified xsi:type="dcterms:W3CDTF">2016-02-24T00:11:00Z</dcterms:modified>
  <cp:category/>
</cp:coreProperties>
</file>