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<sst xmlns="http://schemas.openxmlformats.org/spreadsheetml/2006/main" count="221" uniqueCount="111">
  <si>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</si>
  <si>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</si>
  <si>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</si>
  <si>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</si>
  <si>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</si>
  <si>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</si>
  <si>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</si>
  <si>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</si>
  <si>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</si>
  <si>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</si>
  <si>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</si>
  <si>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</si>
  <si>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</si>
  <si>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</si>
  <si>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</si>
  <si>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</si>
  <si>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</si>
  <si>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</si>
  <si>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</si>
  <si>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</si>
  <si>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</si>
  <si>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</si>
  <si>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</si>
  <si>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</si>
  <si>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</si>
  <si>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</si>
  <si>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</si>
  <si>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</si>
  <si>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</si>
  <si>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</si>
  <si>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</si>
  <si>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</si>
  <si>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</si>
  <si>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</si>
  <si>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</si>
  <si>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</si>
  <si>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</si>
  <si>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</si>
  <si>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</si>
  <si>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</si>
  <si>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</si>
  <si>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</si>
  <si>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</si>
  <si>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</si>
  <si>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</si>
  <si>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</si>
  <si>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</si>
  <si>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</si>
  <si>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</si>
  <si>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</si>
  <si>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</si>
  <si>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</si>
  <si>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</si>
  <si>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</si>
  <si>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</si>
  <si>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</si>
  <si>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</si>
  <si>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</si>
  <si>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</si>
  <si>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</si>
  <si>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</si>
  <si>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</si>
  <si>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</si>
  <si>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</si>
  <si>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</si>
  <si>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</si>
  <si>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</si>
  <si>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</si>
  <si>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</si>
  <si>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</si>
  <si>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</si>
  <si>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</si>
  <si>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</si>
  <si>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</si>
  <si>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</si>
  <si>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</si>
  <si>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</si>
  <si>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</si>
  <si>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</si>
  <si>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</si>
  <si>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</si>
  <si>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</si>
  <si>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</si>
  <si>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</si>
  <si>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</si>
  <si>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</si>
  <si>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</si>
  <si>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</si>
  <si>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</si>
  <si>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</si>
  <si>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</si>
  <si>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</si>
  <si>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</si>
  <si>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</si>
  <si>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</si>
  <si>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</si>
  <si>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</si>
  <si>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</si>
  <si>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</si>
  <si>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</si>
  <si>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</si>
  <si>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</si>
  <si>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</si>
  <si>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</si>
  <si>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</si>
  <si>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</si>
  <si>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</si>
  <si>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</si>
  <si>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総務省が示す類型区分に基づく類似団体と比較すると、④企業債残高対事業規模比率や⑦施設利用率及び⑧水洗化率は平均値を上回っている一方で、⑤経費回収率や⑥汚水処理原価は平均値を下回っています。その要因としては、２５カ所の終末処理場の維持管理に多額の費用を要することが挙げられます。また、⑤経費回収率、⑥汚水処理原価の類似団体平均値は、公共下水道事業等を大きく下回っており、農業集落排水事業のみで「経営の健全性・効率性」の向上を図ることは困難といえます。そのため、水洗化率や使用料の収納率の向上に努めるとともに、各処理場から公共下水道等への接続の検討を進めます。</t>
    <rPh sb="1" eb="4">
      <t>ソウムショウ</t>
    </rPh>
    <rPh sb="5" eb="6">
      <t>シメ</t>
    </rPh>
    <rPh sb="7" eb="9">
      <t>ルイケイ</t>
    </rPh>
    <rPh sb="9" eb="11">
      <t>クブン</t>
    </rPh>
    <rPh sb="12" eb="13">
      <t>モト</t>
    </rPh>
    <rPh sb="15" eb="17">
      <t>ルイジ</t>
    </rPh>
    <rPh sb="17" eb="19">
      <t>ダンタイ</t>
    </rPh>
    <rPh sb="20" eb="22">
      <t>ヒカク</t>
    </rPh>
    <rPh sb="27" eb="29">
      <t>キギョウ</t>
    </rPh>
    <rPh sb="29" eb="30">
      <t>サイ</t>
    </rPh>
    <rPh sb="30" eb="32">
      <t>ザンダカ</t>
    </rPh>
    <rPh sb="32" eb="33">
      <t>タイ</t>
    </rPh>
    <rPh sb="33" eb="35">
      <t>ジギョウ</t>
    </rPh>
    <rPh sb="35" eb="37">
      <t>キボ</t>
    </rPh>
    <rPh sb="37" eb="39">
      <t>ヒリツ</t>
    </rPh>
    <rPh sb="41" eb="43">
      <t>シセツ</t>
    </rPh>
    <rPh sb="46" eb="47">
      <t>オヨ</t>
    </rPh>
    <rPh sb="58" eb="60">
      <t>ウワマワ</t>
    </rPh>
    <rPh sb="64" eb="66">
      <t>イッポウ</t>
    </rPh>
    <rPh sb="69" eb="71">
      <t>ケイヒ</t>
    </rPh>
    <rPh sb="71" eb="73">
      <t>カイシュウ</t>
    </rPh>
    <rPh sb="73" eb="74">
      <t>リツ</t>
    </rPh>
    <rPh sb="76" eb="78">
      <t>オスイ</t>
    </rPh>
    <rPh sb="78" eb="80">
      <t>ショリ</t>
    </rPh>
    <rPh sb="83" eb="86">
      <t>ヘイキンチ</t>
    </rPh>
    <rPh sb="87" eb="89">
      <t>シタマワ</t>
    </rPh>
    <rPh sb="97" eb="99">
      <t>ヨウイン</t>
    </rPh>
    <rPh sb="107" eb="108">
      <t>ショ</t>
    </rPh>
    <rPh sb="109" eb="111">
      <t>シュウマツ</t>
    </rPh>
    <rPh sb="111" eb="114">
      <t>ショリジョウ</t>
    </rPh>
    <rPh sb="115" eb="117">
      <t>イジ</t>
    </rPh>
    <rPh sb="117" eb="119">
      <t>カンリ</t>
    </rPh>
    <rPh sb="120" eb="122">
      <t>タガク</t>
    </rPh>
    <rPh sb="123" eb="125">
      <t>ヒヨウ</t>
    </rPh>
    <rPh sb="126" eb="127">
      <t>ヨウ</t>
    </rPh>
    <rPh sb="132" eb="133">
      <t>ア</t>
    </rPh>
    <rPh sb="157" eb="159">
      <t>ルイジ</t>
    </rPh>
    <rPh sb="159" eb="161">
      <t>ダンタイ</t>
    </rPh>
    <rPh sb="161" eb="164">
      <t>ヘイキンチ</t>
    </rPh>
    <rPh sb="166" eb="168">
      <t>コウキョウ</t>
    </rPh>
    <rPh sb="168" eb="170">
      <t>ゲスイ</t>
    </rPh>
    <rPh sb="170" eb="171">
      <t>ドウ</t>
    </rPh>
    <rPh sb="171" eb="173">
      <t>ジギョウ</t>
    </rPh>
    <rPh sb="173" eb="174">
      <t>トウ</t>
    </rPh>
    <rPh sb="175" eb="176">
      <t>オオ</t>
    </rPh>
    <rPh sb="178" eb="180">
      <t>シタマワ</t>
    </rPh>
    <rPh sb="185" eb="187">
      <t>ノウギョウ</t>
    </rPh>
    <rPh sb="187" eb="189">
      <t>シュウラク</t>
    </rPh>
    <rPh sb="189" eb="191">
      <t>ハイスイ</t>
    </rPh>
    <rPh sb="191" eb="193">
      <t>ジギョウ</t>
    </rPh>
    <rPh sb="197" eb="199">
      <t>ケイエイ</t>
    </rPh>
    <rPh sb="200" eb="203">
      <t>ケンゼンセイ</t>
    </rPh>
    <rPh sb="204" eb="207">
      <t>コウリツセイ</t>
    </rPh>
    <rPh sb="209" eb="211">
      <t>コウジョウ</t>
    </rPh>
    <rPh sb="212" eb="213">
      <t>ハカ</t>
    </rPh>
    <rPh sb="217" eb="219">
      <t>コンナン</t>
    </rPh>
    <rPh sb="254" eb="255">
      <t>カク</t>
    </rPh>
    <rPh sb="255" eb="257">
      <t>ショリ</t>
    </rPh>
    <rPh sb="257" eb="258">
      <t>ジョウ</t>
    </rPh>
    <rPh sb="260" eb="262">
      <t>コウキョウ</t>
    </rPh>
    <rPh sb="262" eb="265">
      <t>ゲスイドウ</t>
    </rPh>
    <rPh sb="265" eb="266">
      <t>トウ</t>
    </rPh>
    <rPh sb="268" eb="270">
      <t>セツゾク</t>
    </rPh>
    <rPh sb="271" eb="273">
      <t>ケントウ</t>
    </rPh>
    <rPh sb="274" eb="275">
      <t>スス</t>
    </rPh>
    <phoneticPr fontId="4"/>
  </si>
  <si>
    <t>　昭和５９年から施設を供用し、平成２７年度で３２年を経過していますが、下水道管の耐用年数は５０年であるため、現時点で老朽化に伴う更新の必要は発生していません。</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7" eb="48">
      <t>ネン</t>
    </rPh>
    <rPh sb="54" eb="57">
      <t>ゲンジテン</t>
    </rPh>
    <rPh sb="58" eb="61">
      <t>ロウキュウカ</t>
    </rPh>
    <rPh sb="62" eb="63">
      <t>トモナ</t>
    </rPh>
    <rPh sb="64" eb="66">
      <t>コウシン</t>
    </rPh>
    <rPh sb="67" eb="69">
      <t>ヒツヨウ</t>
    </rPh>
    <rPh sb="70" eb="72">
      <t>ハッセイ</t>
    </rPh>
    <phoneticPr fontId="4"/>
  </si>
  <si>
    <t>　平成２８年度から、費用負担区分の明確化や資産の把握などを経営基盤強化の礎とすることを目的に地方公営企業法を適用し、官公庁会計から公営企業会計に移行します。しかし、公営企業会計を導入したからといって、すぐに「経営の健全性・効率性」が図られるわけではありません。企業を経営するという意識のもと、財務諸表等を活用した経営分析による事業評価を繰り返すことによって、「経営の健全性・効率性」の向上が図られます。今後は、より一層費用の削減を図るとともに、水洗化率や使用料の収納率を向上させることで、安定した財源の確保に努めていきます。また、公共下水道等への接続についても検討を進めます。</t>
    <rPh sb="1" eb="3">
      <t>ヘイセイ</t>
    </rPh>
    <rPh sb="5" eb="7">
      <t>ネンド</t>
    </rPh>
    <rPh sb="10" eb="12">
      <t>ヒヨウ</t>
    </rPh>
    <rPh sb="12" eb="14">
      <t>フタン</t>
    </rPh>
    <rPh sb="14" eb="16">
      <t>クブン</t>
    </rPh>
    <rPh sb="17" eb="20">
      <t>メイカクカ</t>
    </rPh>
    <rPh sb="21" eb="23">
      <t>シサン</t>
    </rPh>
    <rPh sb="24" eb="26">
      <t>ハアク</t>
    </rPh>
    <rPh sb="29" eb="31">
      <t>ケイエイ</t>
    </rPh>
    <rPh sb="31" eb="33">
      <t>キバン</t>
    </rPh>
    <rPh sb="33" eb="35">
      <t>キョウカ</t>
    </rPh>
    <rPh sb="36" eb="37">
      <t>イシズエ</t>
    </rPh>
    <rPh sb="43" eb="45">
      <t>モクテキ</t>
    </rPh>
    <rPh sb="46" eb="48">
      <t>チホウ</t>
    </rPh>
    <rPh sb="48" eb="50">
      <t>コウエイ</t>
    </rPh>
    <rPh sb="50" eb="52">
      <t>キギョウ</t>
    </rPh>
    <rPh sb="52" eb="53">
      <t>ホウ</t>
    </rPh>
    <rPh sb="54" eb="56">
      <t>テキヨウ</t>
    </rPh>
    <rPh sb="58" eb="61">
      <t>カンコウチョウ</t>
    </rPh>
    <rPh sb="61" eb="63">
      <t>カイケイ</t>
    </rPh>
    <rPh sb="65" eb="67">
      <t>コウエイ</t>
    </rPh>
    <rPh sb="67" eb="69">
      <t>キギョウ</t>
    </rPh>
    <rPh sb="69" eb="71">
      <t>カイケイ</t>
    </rPh>
    <rPh sb="72" eb="74">
      <t>イコウ</t>
    </rPh>
    <rPh sb="82" eb="84">
      <t>コウエイ</t>
    </rPh>
    <rPh sb="84" eb="86">
      <t>キギョウ</t>
    </rPh>
    <rPh sb="86" eb="88">
      <t>カイケイ</t>
    </rPh>
    <rPh sb="89" eb="91">
      <t>ドウニュウ</t>
    </rPh>
    <rPh sb="104" eb="106">
      <t>ケイエイ</t>
    </rPh>
    <rPh sb="107" eb="110">
      <t>ケンゼンセイ</t>
    </rPh>
    <rPh sb="111" eb="114">
      <t>コウリツセイ</t>
    </rPh>
    <rPh sb="116" eb="117">
      <t>ハカ</t>
    </rPh>
    <rPh sb="130" eb="132">
      <t>キギョウ</t>
    </rPh>
    <rPh sb="133" eb="135">
      <t>ケイエイ</t>
    </rPh>
    <rPh sb="140" eb="142">
      <t>イシキ</t>
    </rPh>
    <rPh sb="146" eb="148">
      <t>ザイム</t>
    </rPh>
    <rPh sb="148" eb="150">
      <t>ショヒョウ</t>
    </rPh>
    <rPh sb="150" eb="151">
      <t>トウ</t>
    </rPh>
    <rPh sb="152" eb="154">
      <t>カツヨウ</t>
    </rPh>
    <rPh sb="156" eb="158">
      <t>ケイエイ</t>
    </rPh>
    <rPh sb="158" eb="160">
      <t>ブンセキ</t>
    </rPh>
    <rPh sb="163" eb="165">
      <t>ジギョウ</t>
    </rPh>
    <rPh sb="165" eb="167">
      <t>ヒョウカ</t>
    </rPh>
    <rPh sb="168" eb="169">
      <t>ク</t>
    </rPh>
    <rPh sb="170" eb="171">
      <t>カエ</t>
    </rPh>
    <rPh sb="180" eb="182">
      <t>ケイエイ</t>
    </rPh>
    <rPh sb="183" eb="186">
      <t>ケンゼンセイ</t>
    </rPh>
    <rPh sb="187" eb="189">
      <t>コウリツ</t>
    </rPh>
    <rPh sb="189" eb="190">
      <t>セイ</t>
    </rPh>
    <rPh sb="192" eb="194">
      <t>コウジョウ</t>
    </rPh>
    <rPh sb="195" eb="196">
      <t>ハカ</t>
    </rPh>
    <rPh sb="201" eb="203">
      <t>コンゴ</t>
    </rPh>
    <rPh sb="207" eb="209">
      <t>イッソウ</t>
    </rPh>
    <rPh sb="209" eb="211">
      <t>ヒヨウ</t>
    </rPh>
    <rPh sb="212" eb="214">
      <t>サクゲン</t>
    </rPh>
    <rPh sb="215" eb="216">
      <t>ハカ</t>
    </rPh>
    <rPh sb="222" eb="225">
      <t>スイセンカ</t>
    </rPh>
    <rPh sb="225" eb="226">
      <t>リツ</t>
    </rPh>
    <rPh sb="227" eb="230">
      <t>シヨウリョウ</t>
    </rPh>
    <rPh sb="231" eb="233">
      <t>シュウノウ</t>
    </rPh>
    <rPh sb="233" eb="234">
      <t>リツ</t>
    </rPh>
    <rPh sb="235" eb="237">
      <t>コウジョウ</t>
    </rPh>
    <rPh sb="244" eb="246">
      <t>アンテイ</t>
    </rPh>
    <rPh sb="248" eb="250">
      <t>ザイゲン</t>
    </rPh>
    <rPh sb="251" eb="253">
      <t>カクホ</t>
    </rPh>
    <rPh sb="254" eb="255">
      <t>ツト</t>
    </rPh>
    <rPh sb="265" eb="267">
      <t>コウキョウ</t>
    </rPh>
    <rPh sb="267" eb="270">
      <t>ゲスイドウ</t>
    </rPh>
    <rPh sb="270" eb="271">
      <t>トウ</t>
    </rPh>
    <rPh sb="273" eb="275">
      <t>セツゾク</t>
    </rPh>
    <rPh sb="280" eb="282">
      <t>ケントウ</t>
    </rPh>
    <rPh sb="283" eb="28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</si>
</sst>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933056"/>
        <c:axId val="865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0.03</c:v>
                </c:pt>
              </c:numCache>
            </c:numRef>
          </c:val>
          <c:smooth val="0"/>
        </c:ser>
        <c:dLbls>
          <c:showLegendKey val="0"/>
          <c:showVal val="0"/>
          <c:showCatName val="0"/>
          <c:showSerName val="0"/>
          <c:showPercent val="0"/>
          <c:showBubbleSize val="0"/>
        </c:dLbls>
        <c:marker val="1"/>
        <c:smooth val="0"/>
        <c:axId val="83933056"/>
        <c:axId val="86565248"/>
      </c:lineChart>
      <c:dateAx>
        <c:axId val="83933056"/>
        <c:scaling>
          <c:orientation val="minMax"/>
        </c:scaling>
        <c:delete val="1"/>
        <c:axPos val="b"/>
        <c:numFmt formatCode="ge" sourceLinked="1"/>
        <c:majorTickMark val="none"/>
        <c:minorTickMark val="none"/>
        <c:tickLblPos val="none"/>
        <c:crossAx val="86565248"/>
        <c:crosses val="autoZero"/>
        <c:auto val="1"/>
        <c:lblOffset val="100"/>
        <c:baseTimeUnit val="years"/>
      </c:dateAx>
      <c:valAx>
        <c:axId val="865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30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77.319999999999993</c:v>
                </c:pt>
                <c:pt idx="1">
                  <c:v>77.319999999999993</c:v>
                </c:pt>
                <c:pt idx="2">
                  <c:v>77.319999999999993</c:v>
                </c:pt>
                <c:pt idx="3">
                  <c:v>77.31</c:v>
                </c:pt>
                <c:pt idx="4">
                  <c:v>77.31</c:v>
                </c:pt>
              </c:numCache>
            </c:numRef>
          </c:val>
        </c:ser>
        <c:dLbls>
          <c:showLegendKey val="0"/>
          <c:showVal val="0"/>
          <c:showCatName val="0"/>
          <c:showSerName val="0"/>
          <c:showPercent val="0"/>
          <c:showBubbleSize val="0"/>
        </c:dLbls>
        <c:gapWidth val="150"/>
        <c:axId val="61568128"/>
        <c:axId val="615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58.47</c:v>
                </c:pt>
              </c:numCache>
            </c:numRef>
          </c:val>
          <c:smooth val="0"/>
        </c:ser>
        <c:dLbls>
          <c:showLegendKey val="0"/>
          <c:showVal val="0"/>
          <c:showCatName val="0"/>
          <c:showSerName val="0"/>
          <c:showPercent val="0"/>
          <c:showBubbleSize val="0"/>
        </c:dLbls>
        <c:marker val="1"/>
        <c:smooth val="0"/>
        <c:axId val="61568128"/>
        <c:axId val="61570048"/>
      </c:lineChart>
      <c:dateAx>
        <c:axId val="61568128"/>
        <c:scaling>
          <c:orientation val="minMax"/>
        </c:scaling>
        <c:delete val="1"/>
        <c:axPos val="b"/>
        <c:numFmt formatCode="ge" sourceLinked="1"/>
        <c:majorTickMark val="none"/>
        <c:minorTickMark val="none"/>
        <c:tickLblPos val="none"/>
        <c:crossAx val="61570048"/>
        <c:crosses val="autoZero"/>
        <c:auto val="1"/>
        <c:lblOffset val="100"/>
        <c:baseTimeUnit val="years"/>
      </c:dateAx>
      <c:valAx>
        <c:axId val="615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97.83</c:v>
                </c:pt>
                <c:pt idx="1">
                  <c:v>97.96</c:v>
                </c:pt>
                <c:pt idx="2">
                  <c:v>98</c:v>
                </c:pt>
                <c:pt idx="3">
                  <c:v>94.09</c:v>
                </c:pt>
                <c:pt idx="4">
                  <c:v>93.61</c:v>
                </c:pt>
              </c:numCache>
            </c:numRef>
          </c:val>
        </c:ser>
        <c:dLbls>
          <c:showLegendKey val="0"/>
          <c:showVal val="0"/>
          <c:showCatName val="0"/>
          <c:showSerName val="0"/>
          <c:showPercent val="0"/>
          <c:showBubbleSize val="0"/>
        </c:dLbls>
        <c:gapWidth val="150"/>
        <c:axId val="83755776"/>
        <c:axId val="837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88.58</c:v>
                </c:pt>
              </c:numCache>
            </c:numRef>
          </c:val>
          <c:smooth val="0"/>
        </c:ser>
        <c:dLbls>
          <c:showLegendKey val="0"/>
          <c:showVal val="0"/>
          <c:showCatName val="0"/>
          <c:showSerName val="0"/>
          <c:showPercent val="0"/>
          <c:showBubbleSize val="0"/>
        </c:dLbls>
        <c:marker val="1"/>
        <c:smooth val="0"/>
        <c:axId val="83755776"/>
        <c:axId val="83757696"/>
      </c:lineChart>
      <c:dateAx>
        <c:axId val="83755776"/>
        <c:scaling>
          <c:orientation val="minMax"/>
        </c:scaling>
        <c:delete val="1"/>
        <c:axPos val="b"/>
        <c:numFmt formatCode="ge" sourceLinked="1"/>
        <c:majorTickMark val="none"/>
        <c:minorTickMark val="none"/>
        <c:tickLblPos val="none"/>
        <c:crossAx val="83757696"/>
        <c:crosses val="autoZero"/>
        <c:auto val="1"/>
        <c:lblOffset val="100"/>
        <c:baseTimeUnit val="years"/>
      </c:dateAx>
      <c:valAx>
        <c:axId val="837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61.99</c:v>
                </c:pt>
                <c:pt idx="1">
                  <c:v>55.25</c:v>
                </c:pt>
                <c:pt idx="2">
                  <c:v>61.91</c:v>
                </c:pt>
                <c:pt idx="3">
                  <c:v>62.39</c:v>
                </c:pt>
                <c:pt idx="4">
                  <c:v>62.21</c:v>
                </c:pt>
              </c:numCache>
            </c:numRef>
          </c:val>
        </c:ser>
        <c:dLbls>
          <c:showLegendKey val="0"/>
          <c:showVal val="0"/>
          <c:showCatName val="0"/>
          <c:showSerName val="0"/>
          <c:showPercent val="0"/>
          <c:showBubbleSize val="0"/>
        </c:dLbls>
        <c:gapWidth val="150"/>
        <c:axId val="99500416"/>
        <c:axId val="995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00416"/>
        <c:axId val="99502336"/>
      </c:lineChart>
      <c:dateAx>
        <c:axId val="99500416"/>
        <c:scaling>
          <c:orientation val="minMax"/>
        </c:scaling>
        <c:delete val="1"/>
        <c:axPos val="b"/>
        <c:numFmt formatCode="ge" sourceLinked="1"/>
        <c:majorTickMark val="none"/>
        <c:minorTickMark val="none"/>
        <c:tickLblPos val="none"/>
        <c:crossAx val="99502336"/>
        <c:crosses val="autoZero"/>
        <c:auto val="1"/>
        <c:lblOffset val="100"/>
        <c:baseTimeUnit val="years"/>
      </c:dateAx>
      <c:valAx>
        <c:axId val="995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98336"/>
        <c:axId val="1016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98336"/>
        <c:axId val="101600640"/>
      </c:lineChart>
      <c:dateAx>
        <c:axId val="101598336"/>
        <c:scaling>
          <c:orientation val="minMax"/>
        </c:scaling>
        <c:delete val="1"/>
        <c:axPos val="b"/>
        <c:numFmt formatCode="ge" sourceLinked="1"/>
        <c:majorTickMark val="none"/>
        <c:minorTickMark val="none"/>
        <c:tickLblPos val="none"/>
        <c:crossAx val="101600640"/>
        <c:crosses val="autoZero"/>
        <c:auto val="1"/>
        <c:lblOffset val="100"/>
        <c:baseTimeUnit val="years"/>
      </c:dateAx>
      <c:valAx>
        <c:axId val="1016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76800"/>
        <c:axId val="1050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76800"/>
        <c:axId val="105018112"/>
      </c:lineChart>
      <c:dateAx>
        <c:axId val="104076800"/>
        <c:scaling>
          <c:orientation val="minMax"/>
        </c:scaling>
        <c:delete val="1"/>
        <c:axPos val="b"/>
        <c:numFmt formatCode="ge" sourceLinked="1"/>
        <c:majorTickMark val="none"/>
        <c:minorTickMark val="none"/>
        <c:tickLblPos val="none"/>
        <c:crossAx val="105018112"/>
        <c:crosses val="autoZero"/>
        <c:auto val="1"/>
        <c:lblOffset val="100"/>
        <c:baseTimeUnit val="years"/>
      </c:dateAx>
      <c:valAx>
        <c:axId val="1050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268608"/>
        <c:axId val="1402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68608"/>
        <c:axId val="140211712"/>
      </c:lineChart>
      <c:dateAx>
        <c:axId val="115268608"/>
        <c:scaling>
          <c:orientation val="minMax"/>
        </c:scaling>
        <c:delete val="1"/>
        <c:axPos val="b"/>
        <c:numFmt formatCode="ge" sourceLinked="1"/>
        <c:majorTickMark val="none"/>
        <c:minorTickMark val="none"/>
        <c:tickLblPos val="none"/>
        <c:crossAx val="140211712"/>
        <c:crosses val="autoZero"/>
        <c:auto val="1"/>
        <c:lblOffset val="100"/>
        <c:baseTimeUnit val="years"/>
      </c:dateAx>
      <c:valAx>
        <c:axId val="1402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499072"/>
        <c:axId val="1445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99072"/>
        <c:axId val="144501376"/>
      </c:lineChart>
      <c:dateAx>
        <c:axId val="144499072"/>
        <c:scaling>
          <c:orientation val="minMax"/>
        </c:scaling>
        <c:delete val="1"/>
        <c:axPos val="b"/>
        <c:numFmt formatCode="ge" sourceLinked="1"/>
        <c:majorTickMark val="none"/>
        <c:minorTickMark val="none"/>
        <c:tickLblPos val="none"/>
        <c:crossAx val="144501376"/>
        <c:crosses val="autoZero"/>
        <c:auto val="1"/>
        <c:lblOffset val="100"/>
        <c:baseTimeUnit val="years"/>
      </c:dateAx>
      <c:valAx>
        <c:axId val="1445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280.70999999999998</c:v>
                </c:pt>
                <c:pt idx="1">
                  <c:v>268.02</c:v>
                </c:pt>
                <c:pt idx="2">
                  <c:v>253.85</c:v>
                </c:pt>
                <c:pt idx="3">
                  <c:v>239.3</c:v>
                </c:pt>
                <c:pt idx="4">
                  <c:v>228.64</c:v>
                </c:pt>
              </c:numCache>
            </c:numRef>
          </c:val>
        </c:ser>
        <c:dLbls>
          <c:showLegendKey val="0"/>
          <c:showVal val="0"/>
          <c:showCatName val="0"/>
          <c:showSerName val="0"/>
          <c:showPercent val="0"/>
          <c:showBubbleSize val="0"/>
        </c:dLbls>
        <c:gapWidth val="150"/>
        <c:axId val="189028608"/>
        <c:axId val="61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632.94000000000005</c:v>
                </c:pt>
              </c:numCache>
            </c:numRef>
          </c:val>
          <c:smooth val="0"/>
        </c:ser>
        <c:dLbls>
          <c:showLegendKey val="0"/>
          <c:showVal val="0"/>
          <c:showCatName val="0"/>
          <c:showSerName val="0"/>
          <c:showPercent val="0"/>
          <c:showBubbleSize val="0"/>
        </c:dLbls>
        <c:marker val="1"/>
        <c:smooth val="0"/>
        <c:axId val="189028608"/>
        <c:axId val="61493632"/>
      </c:lineChart>
      <c:dateAx>
        <c:axId val="189028608"/>
        <c:scaling>
          <c:orientation val="minMax"/>
        </c:scaling>
        <c:delete val="1"/>
        <c:axPos val="b"/>
        <c:numFmt formatCode="ge" sourceLinked="1"/>
        <c:majorTickMark val="none"/>
        <c:minorTickMark val="none"/>
        <c:tickLblPos val="none"/>
        <c:crossAx val="61493632"/>
        <c:crosses val="autoZero"/>
        <c:auto val="1"/>
        <c:lblOffset val="100"/>
        <c:baseTimeUnit val="years"/>
      </c:dateAx>
      <c:valAx>
        <c:axId val="61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43.23</c:v>
                </c:pt>
                <c:pt idx="1">
                  <c:v>43.76</c:v>
                </c:pt>
                <c:pt idx="2">
                  <c:v>50.84</c:v>
                </c:pt>
                <c:pt idx="3">
                  <c:v>48.19</c:v>
                </c:pt>
                <c:pt idx="4">
                  <c:v>48.41</c:v>
                </c:pt>
              </c:numCache>
            </c:numRef>
          </c:val>
        </c:ser>
        <c:dLbls>
          <c:showLegendKey val="0"/>
          <c:showVal val="0"/>
          <c:showCatName val="0"/>
          <c:showSerName val="0"/>
          <c:showPercent val="0"/>
          <c:showBubbleSize val="0"/>
        </c:dLbls>
        <c:gapWidth val="150"/>
        <c:axId val="61519744"/>
        <c:axId val="615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62.3</c:v>
                </c:pt>
              </c:numCache>
            </c:numRef>
          </c:val>
          <c:smooth val="0"/>
        </c:ser>
        <c:dLbls>
          <c:showLegendKey val="0"/>
          <c:showVal val="0"/>
          <c:showCatName val="0"/>
          <c:showSerName val="0"/>
          <c:showPercent val="0"/>
          <c:showBubbleSize val="0"/>
        </c:dLbls>
        <c:marker val="1"/>
        <c:smooth val="0"/>
        <c:axId val="61519744"/>
        <c:axId val="61526016"/>
      </c:lineChart>
      <c:dateAx>
        <c:axId val="61519744"/>
        <c:scaling>
          <c:orientation val="minMax"/>
        </c:scaling>
        <c:delete val="1"/>
        <c:axPos val="b"/>
        <c:numFmt formatCode="ge" sourceLinked="1"/>
        <c:majorTickMark val="none"/>
        <c:minorTickMark val="none"/>
        <c:tickLblPos val="none"/>
        <c:crossAx val="61526016"/>
        <c:crosses val="autoZero"/>
        <c:auto val="1"/>
        <c:lblOffset val="100"/>
        <c:baseTimeUnit val="years"/>
      </c:dateAx>
      <c:valAx>
        <c:axId val="615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210.14</c:v>
                </c:pt>
                <c:pt idx="1">
                  <c:v>285.58999999999997</c:v>
                </c:pt>
                <c:pt idx="2">
                  <c:v>294.76</c:v>
                </c:pt>
                <c:pt idx="3">
                  <c:v>310.26</c:v>
                </c:pt>
                <c:pt idx="4">
                  <c:v>317.43</c:v>
                </c:pt>
              </c:numCache>
            </c:numRef>
          </c:val>
        </c:ser>
        <c:dLbls>
          <c:showLegendKey val="0"/>
          <c:showVal val="0"/>
          <c:showCatName val="0"/>
          <c:showSerName val="0"/>
          <c:showPercent val="0"/>
          <c:showBubbleSize val="0"/>
        </c:dLbls>
        <c:gapWidth val="150"/>
        <c:axId val="61539840"/>
        <c:axId val="615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235.07</c:v>
                </c:pt>
              </c:numCache>
            </c:numRef>
          </c:val>
          <c:smooth val="0"/>
        </c:ser>
        <c:dLbls>
          <c:showLegendKey val="0"/>
          <c:showVal val="0"/>
          <c:showCatName val="0"/>
          <c:showSerName val="0"/>
          <c:showPercent val="0"/>
          <c:showBubbleSize val="0"/>
        </c:dLbls>
        <c:marker val="1"/>
        <c:smooth val="0"/>
        <c:axId val="61539840"/>
        <c:axId val="61541760"/>
      </c:lineChart>
      <c:dateAx>
        <c:axId val="61539840"/>
        <c:scaling>
          <c:orientation val="minMax"/>
        </c:scaling>
        <c:delete val="1"/>
        <c:axPos val="b"/>
        <c:numFmt formatCode="ge" sourceLinked="1"/>
        <c:majorTickMark val="none"/>
        <c:minorTickMark val="none"/>
        <c:tickLblPos val="none"/>
        <c:crossAx val="61541760"/>
        <c:crosses val="autoZero"/>
        <c:auto val="1"/>
        <c:lblOffset val="100"/>
        <c:baseTimeUnit val="years"/>
      </c:dateAx>
      <c:valAx>
        <c:axId val="615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5" zoomScaleNormal="100" workbookViewId="0">
      <selection activeCell="CD72" sqref="CD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甲賀市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92836</v>
      </c>
      <c r="AM8" s="64"/>
      <c r="AN8" s="64"/>
      <c r="AO8" s="64"/>
      <c r="AP8" s="64"/>
      <c r="AQ8" s="64"/>
      <c r="AR8" s="64"/>
      <c r="AS8" s="64"/>
      <c r="AT8" s="63">
        <f>データ!S6</f>
        <v>481.62</v>
      </c>
      <c r="AU8" s="63"/>
      <c r="AV8" s="63"/>
      <c r="AW8" s="63"/>
      <c r="AX8" s="63"/>
      <c r="AY8" s="63"/>
      <c r="AZ8" s="63"/>
      <c r="BA8" s="63"/>
      <c r="BB8" s="63">
        <f>データ!T6</f>
        <v>192.76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11.35</v>
      </c>
      <c r="Q10" s="63"/>
      <c r="R10" s="63"/>
      <c r="S10" s="63"/>
      <c r="T10" s="63"/>
      <c r="U10" s="63"/>
      <c r="V10" s="63"/>
      <c r="W10" s="63">
        <f>データ!P6</f>
        <v>77.44</v>
      </c>
      <c r="X10" s="63"/>
      <c r="Y10" s="63"/>
      <c r="Z10" s="63"/>
      <c r="AA10" s="63"/>
      <c r="AB10" s="63"/>
      <c r="AC10" s="63"/>
      <c r="AD10" s="64">
        <f>データ!Q6</f>
        <v>2773</v>
      </c>
      <c r="AE10" s="64"/>
      <c r="AF10" s="64"/>
      <c r="AG10" s="64"/>
      <c r="AH10" s="64"/>
      <c r="AI10" s="64"/>
      <c r="AJ10" s="64"/>
      <c r="AK10" s="2"/>
      <c r="AL10" s="64">
        <f>データ!U6</f>
        <v>10504</v>
      </c>
      <c r="AM10" s="64"/>
      <c r="AN10" s="64"/>
      <c r="AO10" s="64"/>
      <c r="AP10" s="64"/>
      <c r="AQ10" s="64"/>
      <c r="AR10" s="64"/>
      <c r="AS10" s="64"/>
      <c r="AT10" s="63">
        <f>データ!V6</f>
        <v>4.78</v>
      </c>
      <c r="AU10" s="63"/>
      <c r="AV10" s="63"/>
      <c r="AW10" s="63"/>
      <c r="AX10" s="63"/>
      <c r="AY10" s="63"/>
      <c r="AZ10" s="63"/>
      <c r="BA10" s="63"/>
      <c r="BB10" s="63">
        <f>データ!W6</f>
        <v>2197.4899999999998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252093</v>
      </c>
      <c r="D6" s="31">
        <f t="shared" si="3"/>
        <v>47</v>
      </c>
      <c r="E6" s="31">
        <f t="shared" si="3"/>
        <v>17</v>
      </c>
      <c r="F6" s="31">
        <f t="shared" si="3"/>
        <v>5</v>
      </c>
      <c r="G6" s="31">
        <f t="shared" si="3"/>
        <v>0</v>
      </c>
      <c r="H6" s="31" t="str">
        <f t="shared" si="3"/>
        <v>滋賀県　甲賀市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11.35</v>
      </c>
      <c r="P6" s="32">
        <f t="shared" si="3"/>
        <v>77.44</v>
      </c>
      <c r="Q6" s="32">
        <f t="shared" si="3"/>
        <v>2773</v>
      </c>
      <c r="R6" s="32">
        <f t="shared" si="3"/>
        <v>92836</v>
      </c>
      <c r="S6" s="32">
        <f t="shared" si="3"/>
        <v>481.62</v>
      </c>
      <c r="T6" s="32">
        <f t="shared" si="3"/>
        <v>192.76</v>
      </c>
      <c r="U6" s="32">
        <f t="shared" si="3"/>
        <v>10504</v>
      </c>
      <c r="V6" s="32">
        <f t="shared" si="3"/>
        <v>4.78</v>
      </c>
      <c r="W6" s="32">
        <f t="shared" si="3"/>
        <v>2197.4899999999998</v>
      </c>
      <c r="X6" s="33">
        <f>IF(X7="",NA(),X7)</f>
        <v>61.99</v>
      </c>
      <c r="Y6" s="33">
        <f t="shared" ref="Y6:AG6" si="4">IF(Y7="",NA(),Y7)</f>
        <v>55.25</v>
      </c>
      <c r="Z6" s="33">
        <f t="shared" si="4"/>
        <v>61.91</v>
      </c>
      <c r="AA6" s="33">
        <f t="shared" si="4"/>
        <v>62.39</v>
      </c>
      <c r="AB6" s="33">
        <f t="shared" si="4"/>
        <v>62.21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280.70999999999998</v>
      </c>
      <c r="BF6" s="33">
        <f t="shared" ref="BF6:BN6" si="7">IF(BF7="",NA(),BF7)</f>
        <v>268.02</v>
      </c>
      <c r="BG6" s="33">
        <f t="shared" si="7"/>
        <v>253.85</v>
      </c>
      <c r="BH6" s="33">
        <f t="shared" si="7"/>
        <v>239.3</v>
      </c>
      <c r="BI6" s="33">
        <f t="shared" si="7"/>
        <v>228.64</v>
      </c>
      <c r="BJ6" s="33">
        <f t="shared" si="7"/>
        <v>1267.26</v>
      </c>
      <c r="BK6" s="33">
        <f t="shared" si="7"/>
        <v>1239.2</v>
      </c>
      <c r="BL6" s="33">
        <f t="shared" si="7"/>
        <v>1197.82</v>
      </c>
      <c r="BM6" s="33">
        <f t="shared" si="7"/>
        <v>1126.77</v>
      </c>
      <c r="BN6" s="33">
        <f t="shared" si="7"/>
        <v>632.94000000000005</v>
      </c>
      <c r="BO6" s="32" t="str">
        <f>IF(BO7="","",IF(BO7="-","【-】","【"&amp;SUBSTITUTE(TEXT(BO7,"#,##0.00"),"-","△")&amp;"】"))</f>
        <v>【992.47】</v>
      </c>
      <c r="BP6" s="33">
        <f>IF(BP7="",NA(),BP7)</f>
        <v>43.23</v>
      </c>
      <c r="BQ6" s="33">
        <f t="shared" ref="BQ6:BY6" si="8">IF(BQ7="",NA(),BQ7)</f>
        <v>43.76</v>
      </c>
      <c r="BR6" s="33">
        <f t="shared" si="8"/>
        <v>50.84</v>
      </c>
      <c r="BS6" s="33">
        <f t="shared" si="8"/>
        <v>48.19</v>
      </c>
      <c r="BT6" s="33">
        <f t="shared" si="8"/>
        <v>48.41</v>
      </c>
      <c r="BU6" s="33">
        <f t="shared" si="8"/>
        <v>53.42</v>
      </c>
      <c r="BV6" s="33">
        <f t="shared" si="8"/>
        <v>51.56</v>
      </c>
      <c r="BW6" s="33">
        <f t="shared" si="8"/>
        <v>51.03</v>
      </c>
      <c r="BX6" s="33">
        <f t="shared" si="8"/>
        <v>50.9</v>
      </c>
      <c r="BY6" s="33">
        <f t="shared" si="8"/>
        <v>62.3</v>
      </c>
      <c r="BZ6" s="32" t="str">
        <f>IF(BZ7="","",IF(BZ7="-","【-】","【"&amp;SUBSTITUTE(TEXT(BZ7,"#,##0.00"),"-","△")&amp;"】"))</f>
        <v>【51.49】</v>
      </c>
      <c r="CA6" s="33">
        <f>IF(CA7="",NA(),CA7)</f>
        <v>210.14</v>
      </c>
      <c r="CB6" s="33">
        <f t="shared" ref="CB6:CJ6" si="9">IF(CB7="",NA(),CB7)</f>
        <v>285.58999999999997</v>
      </c>
      <c r="CC6" s="33">
        <f t="shared" si="9"/>
        <v>294.76</v>
      </c>
      <c r="CD6" s="33">
        <f t="shared" si="9"/>
        <v>310.26</v>
      </c>
      <c r="CE6" s="33">
        <f t="shared" si="9"/>
        <v>317.43</v>
      </c>
      <c r="CF6" s="33">
        <f t="shared" si="9"/>
        <v>269.12</v>
      </c>
      <c r="CG6" s="33">
        <f t="shared" si="9"/>
        <v>283.26</v>
      </c>
      <c r="CH6" s="33">
        <f t="shared" si="9"/>
        <v>289.60000000000002</v>
      </c>
      <c r="CI6" s="33">
        <f t="shared" si="9"/>
        <v>293.27</v>
      </c>
      <c r="CJ6" s="33">
        <f t="shared" si="9"/>
        <v>235.07</v>
      </c>
      <c r="CK6" s="32" t="str">
        <f>IF(CK7="","",IF(CK7="-","【-】","【"&amp;SUBSTITUTE(TEXT(CK7,"#,##0.00"),"-","△")&amp;"】"))</f>
        <v>【295.10】</v>
      </c>
      <c r="CL6" s="33">
        <f>IF(CL7="",NA(),CL7)</f>
        <v>77.319999999999993</v>
      </c>
      <c r="CM6" s="33">
        <f t="shared" ref="CM6:CU6" si="10">IF(CM7="",NA(),CM7)</f>
        <v>77.319999999999993</v>
      </c>
      <c r="CN6" s="33">
        <f t="shared" si="10"/>
        <v>77.319999999999993</v>
      </c>
      <c r="CO6" s="33">
        <f t="shared" si="10"/>
        <v>77.31</v>
      </c>
      <c r="CP6" s="33">
        <f t="shared" si="10"/>
        <v>77.31</v>
      </c>
      <c r="CQ6" s="33">
        <f t="shared" si="10"/>
        <v>54.23</v>
      </c>
      <c r="CR6" s="33">
        <f t="shared" si="10"/>
        <v>55.2</v>
      </c>
      <c r="CS6" s="33">
        <f t="shared" si="10"/>
        <v>54.74</v>
      </c>
      <c r="CT6" s="33">
        <f t="shared" si="10"/>
        <v>53.78</v>
      </c>
      <c r="CU6" s="33">
        <f t="shared" si="10"/>
        <v>58.47</v>
      </c>
      <c r="CV6" s="32" t="str">
        <f>IF(CV7="","",IF(CV7="-","【-】","【"&amp;SUBSTITUTE(TEXT(CV7,"#,##0.00"),"-","△")&amp;"】"))</f>
        <v>【53.32】</v>
      </c>
      <c r="CW6" s="33">
        <f>IF(CW7="",NA(),CW7)</f>
        <v>97.83</v>
      </c>
      <c r="CX6" s="33">
        <f t="shared" ref="CX6:DF6" si="11">IF(CX7="",NA(),CX7)</f>
        <v>97.96</v>
      </c>
      <c r="CY6" s="33">
        <f t="shared" si="11"/>
        <v>98</v>
      </c>
      <c r="CZ6" s="33">
        <f t="shared" si="11"/>
        <v>94.09</v>
      </c>
      <c r="DA6" s="33">
        <f t="shared" si="11"/>
        <v>93.61</v>
      </c>
      <c r="DB6" s="33">
        <f t="shared" si="11"/>
        <v>83.61</v>
      </c>
      <c r="DC6" s="33">
        <f t="shared" si="11"/>
        <v>83.73</v>
      </c>
      <c r="DD6" s="33">
        <f t="shared" si="11"/>
        <v>83.88</v>
      </c>
      <c r="DE6" s="33">
        <f t="shared" si="11"/>
        <v>84.06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0.03</v>
      </c>
      <c r="EN6" s="32" t="str">
        <f>IF(EN7="","",IF(EN7="-","【-】","【"&amp;SUBSTITUTE(TEXT(EN7,"#,##0.00"),"-","△")&amp;"】"))</f>
        <v>【0.03】</v>
      </c>
    </row>
    <row r="7" spans="1:144" s="34" customFormat="1">
      <c r="A7" s="26"/>
      <c r="B7" s="35">
        <v>2014</v>
      </c>
      <c r="C7" s="35">
        <v>252093</v>
      </c>
      <c r="D7" s="35">
        <v>47</v>
      </c>
      <c r="E7" s="35">
        <v>17</v>
      </c>
      <c r="F7" s="35">
        <v>5</v>
      </c>
      <c r="G7" s="35">
        <v>0</v>
      </c>
      <c r="H7" s="35" t="s">
        <v>96</v>
      </c>
      <c r="I7" s="35" t="s">
        <v>97</v>
      </c>
      <c r="J7" s="35" t="s">
        <v>98</v>
      </c>
      <c r="K7" s="35" t="s">
        <v>99</v>
      </c>
      <c r="L7" s="35" t="s">
        <v>100</v>
      </c>
      <c r="M7" s="36" t="s">
        <v>101</v>
      </c>
      <c r="N7" s="36" t="s">
        <v>102</v>
      </c>
      <c r="O7" s="36">
        <v>11.35</v>
      </c>
      <c r="P7" s="36">
        <v>77.44</v>
      </c>
      <c r="Q7" s="36">
        <v>2773</v>
      </c>
      <c r="R7" s="36">
        <v>92836</v>
      </c>
      <c r="S7" s="36">
        <v>481.62</v>
      </c>
      <c r="T7" s="36">
        <v>192.76</v>
      </c>
      <c r="U7" s="36">
        <v>10504</v>
      </c>
      <c r="V7" s="36">
        <v>4.78</v>
      </c>
      <c r="W7" s="36">
        <v>2197.4899999999998</v>
      </c>
      <c r="X7" s="36">
        <v>61.99</v>
      </c>
      <c r="Y7" s="36">
        <v>55.25</v>
      </c>
      <c r="Z7" s="36">
        <v>61.91</v>
      </c>
      <c r="AA7" s="36">
        <v>62.39</v>
      </c>
      <c r="AB7" s="36">
        <v>62.21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280.70999999999998</v>
      </c>
      <c r="BF7" s="36">
        <v>268.02</v>
      </c>
      <c r="BG7" s="36">
        <v>253.85</v>
      </c>
      <c r="BH7" s="36">
        <v>239.3</v>
      </c>
      <c r="BI7" s="36">
        <v>228.64</v>
      </c>
      <c r="BJ7" s="36">
        <v>1267.26</v>
      </c>
      <c r="BK7" s="36">
        <v>1239.2</v>
      </c>
      <c r="BL7" s="36">
        <v>1197.82</v>
      </c>
      <c r="BM7" s="36">
        <v>1126.77</v>
      </c>
      <c r="BN7" s="36">
        <v>632.94000000000005</v>
      </c>
      <c r="BO7" s="36">
        <v>992.47</v>
      </c>
      <c r="BP7" s="36">
        <v>43.23</v>
      </c>
      <c r="BQ7" s="36">
        <v>43.76</v>
      </c>
      <c r="BR7" s="36">
        <v>50.84</v>
      </c>
      <c r="BS7" s="36">
        <v>48.19</v>
      </c>
      <c r="BT7" s="36">
        <v>48.41</v>
      </c>
      <c r="BU7" s="36">
        <v>53.42</v>
      </c>
      <c r="BV7" s="36">
        <v>51.56</v>
      </c>
      <c r="BW7" s="36">
        <v>51.03</v>
      </c>
      <c r="BX7" s="36">
        <v>50.9</v>
      </c>
      <c r="BY7" s="36">
        <v>62.3</v>
      </c>
      <c r="BZ7" s="36">
        <v>51.49</v>
      </c>
      <c r="CA7" s="36">
        <v>210.14</v>
      </c>
      <c r="CB7" s="36">
        <v>285.58999999999997</v>
      </c>
      <c r="CC7" s="36">
        <v>294.76</v>
      </c>
      <c r="CD7" s="36">
        <v>310.26</v>
      </c>
      <c r="CE7" s="36">
        <v>317.43</v>
      </c>
      <c r="CF7" s="36">
        <v>269.12</v>
      </c>
      <c r="CG7" s="36">
        <v>283.26</v>
      </c>
      <c r="CH7" s="36">
        <v>289.60000000000002</v>
      </c>
      <c r="CI7" s="36">
        <v>293.27</v>
      </c>
      <c r="CJ7" s="36">
        <v>235.07</v>
      </c>
      <c r="CK7" s="36">
        <v>295.10000000000002</v>
      </c>
      <c r="CL7" s="36">
        <v>77.319999999999993</v>
      </c>
      <c r="CM7" s="36">
        <v>77.319999999999993</v>
      </c>
      <c r="CN7" s="36">
        <v>77.319999999999993</v>
      </c>
      <c r="CO7" s="36">
        <v>77.31</v>
      </c>
      <c r="CP7" s="36">
        <v>77.31</v>
      </c>
      <c r="CQ7" s="36">
        <v>54.23</v>
      </c>
      <c r="CR7" s="36">
        <v>55.2</v>
      </c>
      <c r="CS7" s="36">
        <v>54.74</v>
      </c>
      <c r="CT7" s="36">
        <v>53.78</v>
      </c>
      <c r="CU7" s="36">
        <v>58.47</v>
      </c>
      <c r="CV7" s="36">
        <v>53.32</v>
      </c>
      <c r="CW7" s="36">
        <v>97.83</v>
      </c>
      <c r="CX7" s="36">
        <v>97.96</v>
      </c>
      <c r="CY7" s="36">
        <v>98</v>
      </c>
      <c r="CZ7" s="36">
        <v>94.09</v>
      </c>
      <c r="DA7" s="36">
        <v>93.61</v>
      </c>
      <c r="DB7" s="36">
        <v>83.61</v>
      </c>
      <c r="DC7" s="36">
        <v>83.73</v>
      </c>
      <c r="DD7" s="36">
        <v>83.88</v>
      </c>
      <c r="DE7" s="36">
        <v>84.06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2016-02-03T09:15:13Z</dcterms:created>
  <dcterms:modified xsi:type="dcterms:W3CDTF">2016-02-12T05:35:08Z</dcterms:modified>
  <cp:category/>
</cp:coreProperties>
</file>