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<sst xmlns="http://schemas.openxmlformats.org/spreadsheetml/2006/main" count="221" uniqueCount="111">
  <si>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</si>
  <si>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</si>
  <si>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</si>
  <si>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</si>
  <si>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</si>
  <si>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</si>
  <si>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</si>
  <si>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</si>
  <si>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</si>
  <si>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</si>
  <si>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</si>
  <si>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</si>
  <si>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</si>
  <si>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</si>
  <si>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</si>
  <si>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</si>
  <si>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</si>
  <si>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</si>
  <si>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</si>
  <si>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</si>
  <si>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</si>
  <si>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</si>
  <si>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</si>
  <si>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</si>
  <si>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</si>
  <si>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</si>
  <si>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</si>
  <si>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</si>
  <si>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</si>
  <si>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</si>
  <si>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</si>
  <si>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</si>
  <si>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</si>
  <si>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</si>
  <si>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</si>
  <si>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</si>
  <si>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</si>
  <si>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</si>
  <si>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</si>
  <si>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</si>
  <si>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</si>
  <si>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</si>
  <si>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</si>
  <si>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</si>
  <si>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</si>
  <si>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</si>
  <si>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</si>
  <si>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</si>
  <si>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</si>
  <si>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</si>
  <si>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</si>
  <si>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</si>
  <si>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</si>
  <si>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</si>
  <si>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</si>
  <si>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</si>
  <si>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</si>
  <si>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</si>
  <si>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</si>
  <si>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</si>
  <si>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</si>
  <si>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</si>
  <si>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</si>
  <si>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</si>
  <si>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</si>
  <si>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</si>
  <si>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</si>
  <si>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</si>
  <si>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</si>
  <si>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</si>
  <si>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</si>
  <si>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</si>
  <si>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</si>
  <si>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</si>
  <si>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</si>
  <si>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</si>
  <si>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</si>
  <si>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</si>
  <si>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</si>
  <si>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</si>
  <si>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</si>
  <si>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</si>
  <si>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</si>
  <si>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</si>
  <si>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</si>
  <si>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</si>
  <si>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</si>
  <si>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</si>
  <si>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</si>
  <si>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</si>
  <si>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</si>
  <si>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</si>
  <si>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</si>
  <si>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</si>
  <si>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</si>
  <si>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</si>
  <si>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</si>
  <si>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</si>
  <si>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</si>
  <si>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</si>
  <si>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</si>
  <si>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</si>
  <si>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</si>
  <si>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</si>
  <si>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</si>
  <si>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</si>
  <si>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</si>
  <si>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</si>
  <si>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平成４年から施設を供用し、平成２７年度で２３年を経過していますが、下水道管の耐用年数は５０年であるため、現時点で老朽化に伴う更新は発生していません。</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6">
      <t>ゲンジテン</t>
    </rPh>
    <rPh sb="57" eb="60">
      <t>ロウキュウカ</t>
    </rPh>
    <rPh sb="61" eb="62">
      <t>トモナ</t>
    </rPh>
    <rPh sb="63" eb="65">
      <t>コウシン</t>
    </rPh>
    <rPh sb="66" eb="68">
      <t>ハッセイ</t>
    </rPh>
    <phoneticPr fontId="4"/>
  </si>
  <si>
    <r>
      <t xml:space="preserve">  総務省が示す類型区分に基づく類似団体と比較すると、⑤経費回収率、⑥汚水処理原価、</t>
    </r>
    <r>
      <rPr>
        <sz val="11"/>
        <color rgb="FFFF0000"/>
        <rFont val="ＭＳ ゴシック"/>
        <family val="3"/>
        <charset val="128"/>
      </rPr>
      <t>⑦施設利用率（注：流域下水道で処理した水量を含んで計算されています）</t>
    </r>
    <r>
      <rPr>
        <sz val="11"/>
        <color theme="1"/>
        <rFont val="ＭＳ ゴシック"/>
        <family val="3"/>
        <charset val="128"/>
      </rPr>
      <t>は平均値を概ね上回っている一方で、④企業債残高対事業規模比率や⑧水洗化率は平均値を下回っています。その要因としては、過去の整備に伴う多額の企業債の償還を続けていることと、現在も新規整備を進めているため、処理場や整備後間もない下水道管等の利用率が低く、それに伴い水洗化率も低くなっていることが挙げられます。そのため、今後も下水道施設の整備を計画的に進めるとともに、水洗化率や使用料の収納率の向上に努めます。なお、汚水処理に係る費用を、使用料収入でどの程度賄えているかを表す指標である経費回収率は、過去５年の平均が約８８%で、類似団体との比較からも一定以上の料金水準を確保しています。</t>
    </r>
    <rPh sb="2" eb="5">
      <t>ソウムショウ</t>
    </rPh>
    <rPh sb="6" eb="7">
      <t>シメ</t>
    </rPh>
    <rPh sb="8" eb="10">
      <t>ルイケイ</t>
    </rPh>
    <rPh sb="10" eb="12">
      <t>クブン</t>
    </rPh>
    <rPh sb="13" eb="14">
      <t>モト</t>
    </rPh>
    <rPh sb="16" eb="18">
      <t>ルイジ</t>
    </rPh>
    <rPh sb="18" eb="20">
      <t>ダンタイ</t>
    </rPh>
    <rPh sb="21" eb="23">
      <t>ヒカク</t>
    </rPh>
    <rPh sb="28" eb="30">
      <t>ケイヒ</t>
    </rPh>
    <rPh sb="30" eb="32">
      <t>カイシュウ</t>
    </rPh>
    <rPh sb="32" eb="33">
      <t>リツ</t>
    </rPh>
    <rPh sb="35" eb="37">
      <t>オスイ</t>
    </rPh>
    <rPh sb="37" eb="39">
      <t>ショリ</t>
    </rPh>
    <rPh sb="49" eb="50">
      <t>チュウ</t>
    </rPh>
    <rPh sb="51" eb="53">
      <t>リュウイキ</t>
    </rPh>
    <rPh sb="53" eb="56">
      <t>ゲスイドウ</t>
    </rPh>
    <rPh sb="57" eb="59">
      <t>ショリ</t>
    </rPh>
    <rPh sb="61" eb="63">
      <t>スイリョウ</t>
    </rPh>
    <rPh sb="64" eb="65">
      <t>フク</t>
    </rPh>
    <rPh sb="67" eb="69">
      <t>ケイサン</t>
    </rPh>
    <rPh sb="77" eb="80">
      <t>ヘイキンチ</t>
    </rPh>
    <rPh sb="81" eb="82">
      <t>オオム</t>
    </rPh>
    <rPh sb="83" eb="85">
      <t>ウワマワ</t>
    </rPh>
    <rPh sb="89" eb="91">
      <t>イッポウ</t>
    </rPh>
    <rPh sb="94" eb="96">
      <t>キギョウ</t>
    </rPh>
    <rPh sb="96" eb="97">
      <t>サイ</t>
    </rPh>
    <rPh sb="97" eb="99">
      <t>ザンダカ</t>
    </rPh>
    <rPh sb="99" eb="100">
      <t>タイ</t>
    </rPh>
    <rPh sb="100" eb="102">
      <t>ジギョウ</t>
    </rPh>
    <rPh sb="102" eb="104">
      <t>キボ</t>
    </rPh>
    <rPh sb="104" eb="106">
      <t>ヒリツ</t>
    </rPh>
    <rPh sb="108" eb="111">
      <t>スイセンカ</t>
    </rPh>
    <rPh sb="111" eb="112">
      <t>リツ</t>
    </rPh>
    <rPh sb="113" eb="116">
      <t>ヘイキンチ</t>
    </rPh>
    <rPh sb="117" eb="119">
      <t>シタマワ</t>
    </rPh>
    <rPh sb="127" eb="129">
      <t>ヨウイン</t>
    </rPh>
    <rPh sb="134" eb="136">
      <t>カコ</t>
    </rPh>
    <rPh sb="137" eb="139">
      <t>セイビ</t>
    </rPh>
    <rPh sb="140" eb="141">
      <t>トモナ</t>
    </rPh>
    <rPh sb="142" eb="144">
      <t>タガク</t>
    </rPh>
    <rPh sb="145" eb="147">
      <t>キギョウ</t>
    </rPh>
    <rPh sb="147" eb="148">
      <t>サイ</t>
    </rPh>
    <rPh sb="149" eb="151">
      <t>ショウカン</t>
    </rPh>
    <rPh sb="152" eb="153">
      <t>ツヅ</t>
    </rPh>
    <rPh sb="161" eb="163">
      <t>ゲンザイ</t>
    </rPh>
    <rPh sb="164" eb="166">
      <t>シンキ</t>
    </rPh>
    <rPh sb="166" eb="168">
      <t>セイビ</t>
    </rPh>
    <rPh sb="169" eb="170">
      <t>スス</t>
    </rPh>
    <rPh sb="177" eb="180">
      <t>ショリジョウ</t>
    </rPh>
    <rPh sb="181" eb="183">
      <t>セイビ</t>
    </rPh>
    <rPh sb="183" eb="184">
      <t>ゴ</t>
    </rPh>
    <rPh sb="184" eb="185">
      <t>マ</t>
    </rPh>
    <rPh sb="188" eb="191">
      <t>ゲスイドウ</t>
    </rPh>
    <rPh sb="191" eb="192">
      <t>カン</t>
    </rPh>
    <rPh sb="192" eb="193">
      <t>トウ</t>
    </rPh>
    <rPh sb="194" eb="197">
      <t>リヨウリツ</t>
    </rPh>
    <rPh sb="198" eb="199">
      <t>ヒク</t>
    </rPh>
    <rPh sb="204" eb="205">
      <t>トモナ</t>
    </rPh>
    <rPh sb="206" eb="209">
      <t>スイセンカ</t>
    </rPh>
    <rPh sb="209" eb="210">
      <t>リツ</t>
    </rPh>
    <rPh sb="211" eb="212">
      <t>ヒク</t>
    </rPh>
    <rPh sb="221" eb="222">
      <t>ア</t>
    </rPh>
    <rPh sb="233" eb="235">
      <t>コンゴ</t>
    </rPh>
    <rPh sb="236" eb="239">
      <t>ゲスイドウ</t>
    </rPh>
    <rPh sb="239" eb="241">
      <t>シセツ</t>
    </rPh>
    <rPh sb="242" eb="244">
      <t>セイビ</t>
    </rPh>
    <rPh sb="245" eb="248">
      <t>ケイカクテキ</t>
    </rPh>
    <rPh sb="249" eb="250">
      <t>スス</t>
    </rPh>
    <rPh sb="257" eb="260">
      <t>スイセンカ</t>
    </rPh>
    <rPh sb="260" eb="261">
      <t>リツ</t>
    </rPh>
    <rPh sb="262" eb="265">
      <t>シヨウリョウ</t>
    </rPh>
    <rPh sb="266" eb="268">
      <t>シュウノウ</t>
    </rPh>
    <rPh sb="268" eb="269">
      <t>リツ</t>
    </rPh>
    <rPh sb="270" eb="272">
      <t>コウジョウ</t>
    </rPh>
    <rPh sb="273" eb="274">
      <t>ツト</t>
    </rPh>
    <rPh sb="300" eb="302">
      <t>テイド</t>
    </rPh>
    <rPh sb="337" eb="339">
      <t>ルイジ</t>
    </rPh>
    <rPh sb="339" eb="341">
      <t>ダンタイ</t>
    </rPh>
    <rPh sb="343" eb="345">
      <t>ヒカク</t>
    </rPh>
    <rPh sb="348" eb="350">
      <t>イッテイ</t>
    </rPh>
    <phoneticPr fontId="4"/>
  </si>
  <si>
    <r>
      <t>　平成２８年度から、費用負担区分の明確化や資産の把握などを経営基盤強化の礎とすることを目的に地方公営企業法を適用し、官公庁会計から公営企業会計に移行します。しかし、公営企業会計を導入したからといって、すぐに「経営の健全性・効率性」が図られるわけではありません。企業を経営するという意識のもと、財務諸表等を活用した経営分析による事業評価を繰り返すことによって、「経営の健全性・効率性」の向上が図られます。今後は、より一層費用の削減を図るとともに、施設整備を計画的に進め、</t>
    </r>
    <r>
      <rPr>
        <sz val="11"/>
        <rFont val="ＭＳ ゴシック"/>
        <family val="3"/>
        <charset val="128"/>
      </rPr>
      <t>水洗化率や使用料の収納率を向上させることで、安定した財源の確保に努めていきます。</t>
    </r>
    <rPh sb="1" eb="3">
      <t>ヘイセイ</t>
    </rPh>
    <rPh sb="5" eb="7">
      <t>ネンド</t>
    </rPh>
    <rPh sb="10" eb="12">
      <t>ヒヨウ</t>
    </rPh>
    <rPh sb="12" eb="14">
      <t>フタン</t>
    </rPh>
    <rPh sb="14" eb="16">
      <t>クブン</t>
    </rPh>
    <rPh sb="17" eb="20">
      <t>メイカクカ</t>
    </rPh>
    <rPh sb="21" eb="23">
      <t>シサン</t>
    </rPh>
    <rPh sb="24" eb="26">
      <t>ハアク</t>
    </rPh>
    <rPh sb="29" eb="31">
      <t>ケイエイ</t>
    </rPh>
    <rPh sb="31" eb="33">
      <t>キバン</t>
    </rPh>
    <rPh sb="33" eb="35">
      <t>キョウカ</t>
    </rPh>
    <rPh sb="36" eb="37">
      <t>イシズエ</t>
    </rPh>
    <rPh sb="43" eb="45">
      <t>モクテキ</t>
    </rPh>
    <rPh sb="46" eb="48">
      <t>チホウ</t>
    </rPh>
    <rPh sb="48" eb="50">
      <t>コウエイ</t>
    </rPh>
    <rPh sb="50" eb="52">
      <t>キギョウ</t>
    </rPh>
    <rPh sb="52" eb="53">
      <t>ホウ</t>
    </rPh>
    <rPh sb="54" eb="56">
      <t>テキヨウ</t>
    </rPh>
    <rPh sb="58" eb="61">
      <t>カンコウチョウ</t>
    </rPh>
    <rPh sb="61" eb="63">
      <t>カイケイ</t>
    </rPh>
    <rPh sb="65" eb="67">
      <t>コウエイ</t>
    </rPh>
    <rPh sb="67" eb="69">
      <t>キギョウ</t>
    </rPh>
    <rPh sb="69" eb="71">
      <t>カイケイ</t>
    </rPh>
    <rPh sb="72" eb="74">
      <t>イコウ</t>
    </rPh>
    <rPh sb="82" eb="84">
      <t>コウエイ</t>
    </rPh>
    <rPh sb="84" eb="86">
      <t>キギョウ</t>
    </rPh>
    <rPh sb="86" eb="88">
      <t>カイケイ</t>
    </rPh>
    <rPh sb="89" eb="91">
      <t>ドウニュウ</t>
    </rPh>
    <rPh sb="104" eb="106">
      <t>ケイエイ</t>
    </rPh>
    <rPh sb="107" eb="110">
      <t>ケンゼンセイ</t>
    </rPh>
    <rPh sb="111" eb="114">
      <t>コウリツセイ</t>
    </rPh>
    <rPh sb="116" eb="117">
      <t>ハカ</t>
    </rPh>
    <rPh sb="130" eb="132">
      <t>キギョウ</t>
    </rPh>
    <rPh sb="133" eb="135">
      <t>ケイエイ</t>
    </rPh>
    <rPh sb="140" eb="142">
      <t>イシキ</t>
    </rPh>
    <rPh sb="146" eb="148">
      <t>ザイム</t>
    </rPh>
    <rPh sb="148" eb="150">
      <t>ショヒョウ</t>
    </rPh>
    <rPh sb="150" eb="151">
      <t>トウ</t>
    </rPh>
    <rPh sb="152" eb="154">
      <t>カツヨウ</t>
    </rPh>
    <rPh sb="156" eb="158">
      <t>ケイエイ</t>
    </rPh>
    <rPh sb="158" eb="160">
      <t>ブンセキ</t>
    </rPh>
    <rPh sb="163" eb="165">
      <t>ジギョウ</t>
    </rPh>
    <rPh sb="165" eb="167">
      <t>ヒョウカ</t>
    </rPh>
    <rPh sb="168" eb="169">
      <t>ク</t>
    </rPh>
    <rPh sb="170" eb="171">
      <t>カエ</t>
    </rPh>
    <rPh sb="180" eb="182">
      <t>ケイエイ</t>
    </rPh>
    <rPh sb="183" eb="186">
      <t>ケンゼンセイ</t>
    </rPh>
    <rPh sb="187" eb="189">
      <t>コウリツ</t>
    </rPh>
    <rPh sb="189" eb="190">
      <t>セイ</t>
    </rPh>
    <rPh sb="192" eb="194">
      <t>コウジョウ</t>
    </rPh>
    <rPh sb="195" eb="196">
      <t>ハカ</t>
    </rPh>
    <rPh sb="201" eb="203">
      <t>コンゴ</t>
    </rPh>
    <rPh sb="207" eb="209">
      <t>イッソウ</t>
    </rPh>
    <rPh sb="209" eb="211">
      <t>ヒヨウ</t>
    </rPh>
    <rPh sb="212" eb="214">
      <t>サクゲン</t>
    </rPh>
    <rPh sb="215" eb="216">
      <t>ハカ</t>
    </rPh>
    <rPh sb="222" eb="224">
      <t>シセツ</t>
    </rPh>
    <rPh sb="224" eb="226">
      <t>セイビ</t>
    </rPh>
    <rPh sb="227" eb="230">
      <t>ケイカクテキ</t>
    </rPh>
    <rPh sb="231" eb="232">
      <t>スス</t>
    </rPh>
    <rPh sb="234" eb="237">
      <t>スイセンカ</t>
    </rPh>
    <rPh sb="237" eb="238">
      <t>リツ</t>
    </rPh>
    <rPh sb="239" eb="242">
      <t>シヨウリョウ</t>
    </rPh>
    <rPh sb="243" eb="245">
      <t>シュウノウ</t>
    </rPh>
    <rPh sb="245" eb="246">
      <t>リツ</t>
    </rPh>
    <rPh sb="247" eb="249">
      <t>コウジョウ</t>
    </rPh>
    <rPh sb="256" eb="258">
      <t>アンテイ</t>
    </rPh>
    <rPh sb="260" eb="262">
      <t>ザイゲン</t>
    </rPh>
    <rPh sb="263" eb="265">
      <t>カクホ</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</si>
</sst>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40224"/>
        <c:axId val="96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96340224"/>
        <c:axId val="96354688"/>
      </c:lineChart>
      <c:dateAx>
        <c:axId val="96340224"/>
        <c:scaling>
          <c:orientation val="minMax"/>
        </c:scaling>
        <c:delete val="1"/>
        <c:axPos val="b"/>
        <c:numFmt formatCode="ge" sourceLinked="1"/>
        <c:majorTickMark val="none"/>
        <c:minorTickMark val="none"/>
        <c:tickLblPos val="none"/>
        <c:crossAx val="96354688"/>
        <c:crosses val="autoZero"/>
        <c:auto val="1"/>
        <c:lblOffset val="100"/>
        <c:baseTimeUnit val="years"/>
      </c:dateAx>
      <c:valAx>
        <c:axId val="96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94.61</c:v>
                </c:pt>
                <c:pt idx="1">
                  <c:v>86.44</c:v>
                </c:pt>
                <c:pt idx="2">
                  <c:v>86.95</c:v>
                </c:pt>
                <c:pt idx="3">
                  <c:v>87.99</c:v>
                </c:pt>
                <c:pt idx="4">
                  <c:v>97.31</c:v>
                </c:pt>
              </c:numCache>
            </c:numRef>
          </c:val>
        </c:ser>
        <c:dLbls>
          <c:showLegendKey val="0"/>
          <c:showVal val="0"/>
          <c:showCatName val="0"/>
          <c:showSerName val="0"/>
          <c:showPercent val="0"/>
          <c:showBubbleSize val="0"/>
        </c:dLbls>
        <c:gapWidth val="150"/>
        <c:axId val="101931648"/>
        <c:axId val="1019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01931648"/>
        <c:axId val="101946112"/>
      </c:lineChart>
      <c:dateAx>
        <c:axId val="101931648"/>
        <c:scaling>
          <c:orientation val="minMax"/>
        </c:scaling>
        <c:delete val="1"/>
        <c:axPos val="b"/>
        <c:numFmt formatCode="ge" sourceLinked="1"/>
        <c:majorTickMark val="none"/>
        <c:minorTickMark val="none"/>
        <c:tickLblPos val="none"/>
        <c:crossAx val="101946112"/>
        <c:crosses val="autoZero"/>
        <c:auto val="1"/>
        <c:lblOffset val="100"/>
        <c:baseTimeUnit val="years"/>
      </c:dateAx>
      <c:valAx>
        <c:axId val="101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77.569999999999993</c:v>
                </c:pt>
                <c:pt idx="1">
                  <c:v>78.88</c:v>
                </c:pt>
                <c:pt idx="2">
                  <c:v>81.47</c:v>
                </c:pt>
                <c:pt idx="3">
                  <c:v>81.81</c:v>
                </c:pt>
                <c:pt idx="4">
                  <c:v>82.94</c:v>
                </c:pt>
              </c:numCache>
            </c:numRef>
          </c:val>
        </c:ser>
        <c:dLbls>
          <c:showLegendKey val="0"/>
          <c:showVal val="0"/>
          <c:showCatName val="0"/>
          <c:showSerName val="0"/>
          <c:showPercent val="0"/>
          <c:showBubbleSize val="0"/>
        </c:dLbls>
        <c:gapWidth val="150"/>
        <c:axId val="101976320"/>
        <c:axId val="101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01976320"/>
        <c:axId val="101990784"/>
      </c:lineChart>
      <c:dateAx>
        <c:axId val="101976320"/>
        <c:scaling>
          <c:orientation val="minMax"/>
        </c:scaling>
        <c:delete val="1"/>
        <c:axPos val="b"/>
        <c:numFmt formatCode="ge" sourceLinked="1"/>
        <c:majorTickMark val="none"/>
        <c:minorTickMark val="none"/>
        <c:tickLblPos val="none"/>
        <c:crossAx val="101990784"/>
        <c:crosses val="autoZero"/>
        <c:auto val="1"/>
        <c:lblOffset val="100"/>
        <c:baseTimeUnit val="years"/>
      </c:dateAx>
      <c:valAx>
        <c:axId val="101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71.78</c:v>
                </c:pt>
                <c:pt idx="1">
                  <c:v>73.75</c:v>
                </c:pt>
                <c:pt idx="2">
                  <c:v>75.95</c:v>
                </c:pt>
                <c:pt idx="3">
                  <c:v>79.760000000000005</c:v>
                </c:pt>
                <c:pt idx="4">
                  <c:v>76.819999999999993</c:v>
                </c:pt>
              </c:numCache>
            </c:numRef>
          </c:val>
        </c:ser>
        <c:dLbls>
          <c:showLegendKey val="0"/>
          <c:showVal val="0"/>
          <c:showCatName val="0"/>
          <c:showSerName val="0"/>
          <c:showPercent val="0"/>
          <c:showBubbleSize val="0"/>
        </c:dLbls>
        <c:gapWidth val="150"/>
        <c:axId val="96384896"/>
        <c:axId val="963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4896"/>
        <c:axId val="96395264"/>
      </c:lineChart>
      <c:dateAx>
        <c:axId val="96384896"/>
        <c:scaling>
          <c:orientation val="minMax"/>
        </c:scaling>
        <c:delete val="1"/>
        <c:axPos val="b"/>
        <c:numFmt formatCode="ge" sourceLinked="1"/>
        <c:majorTickMark val="none"/>
        <c:minorTickMark val="none"/>
        <c:tickLblPos val="none"/>
        <c:crossAx val="96395264"/>
        <c:crosses val="autoZero"/>
        <c:auto val="1"/>
        <c:lblOffset val="100"/>
        <c:baseTimeUnit val="years"/>
      </c:dateAx>
      <c:valAx>
        <c:axId val="96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00864"/>
        <c:axId val="993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00864"/>
        <c:axId val="99302784"/>
      </c:lineChart>
      <c:dateAx>
        <c:axId val="99300864"/>
        <c:scaling>
          <c:orientation val="minMax"/>
        </c:scaling>
        <c:delete val="1"/>
        <c:axPos val="b"/>
        <c:numFmt formatCode="ge" sourceLinked="1"/>
        <c:majorTickMark val="none"/>
        <c:minorTickMark val="none"/>
        <c:tickLblPos val="none"/>
        <c:crossAx val="99302784"/>
        <c:crosses val="autoZero"/>
        <c:auto val="1"/>
        <c:lblOffset val="100"/>
        <c:baseTimeUnit val="years"/>
      </c:dateAx>
      <c:valAx>
        <c:axId val="99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6368"/>
        <c:axId val="100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6368"/>
        <c:axId val="100748288"/>
      </c:lineChart>
      <c:dateAx>
        <c:axId val="100746368"/>
        <c:scaling>
          <c:orientation val="minMax"/>
        </c:scaling>
        <c:delete val="1"/>
        <c:axPos val="b"/>
        <c:numFmt formatCode="ge" sourceLinked="1"/>
        <c:majorTickMark val="none"/>
        <c:minorTickMark val="none"/>
        <c:tickLblPos val="none"/>
        <c:crossAx val="100748288"/>
        <c:crosses val="autoZero"/>
        <c:auto val="1"/>
        <c:lblOffset val="100"/>
        <c:baseTimeUnit val="years"/>
      </c:dateAx>
      <c:valAx>
        <c:axId val="100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68768"/>
        <c:axId val="1007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68768"/>
        <c:axId val="100787328"/>
      </c:lineChart>
      <c:dateAx>
        <c:axId val="100768768"/>
        <c:scaling>
          <c:orientation val="minMax"/>
        </c:scaling>
        <c:delete val="1"/>
        <c:axPos val="b"/>
        <c:numFmt formatCode="ge" sourceLinked="1"/>
        <c:majorTickMark val="none"/>
        <c:minorTickMark val="none"/>
        <c:tickLblPos val="none"/>
        <c:crossAx val="100787328"/>
        <c:crosses val="autoZero"/>
        <c:auto val="1"/>
        <c:lblOffset val="100"/>
        <c:baseTimeUnit val="years"/>
      </c:dateAx>
      <c:valAx>
        <c:axId val="1007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22400"/>
        <c:axId val="100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22400"/>
        <c:axId val="100424320"/>
      </c:lineChart>
      <c:dateAx>
        <c:axId val="100422400"/>
        <c:scaling>
          <c:orientation val="minMax"/>
        </c:scaling>
        <c:delete val="1"/>
        <c:axPos val="b"/>
        <c:numFmt formatCode="ge" sourceLinked="1"/>
        <c:majorTickMark val="none"/>
        <c:minorTickMark val="none"/>
        <c:tickLblPos val="none"/>
        <c:crossAx val="100424320"/>
        <c:crosses val="autoZero"/>
        <c:auto val="1"/>
        <c:lblOffset val="100"/>
        <c:baseTimeUnit val="years"/>
      </c:dateAx>
      <c:valAx>
        <c:axId val="100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1437.9</c:v>
                </c:pt>
                <c:pt idx="1">
                  <c:v>1419.37</c:v>
                </c:pt>
                <c:pt idx="2">
                  <c:v>1653.59</c:v>
                </c:pt>
                <c:pt idx="3">
                  <c:v>1240.9000000000001</c:v>
                </c:pt>
                <c:pt idx="4">
                  <c:v>1051.1600000000001</c:v>
                </c:pt>
              </c:numCache>
            </c:numRef>
          </c:val>
        </c:ser>
        <c:dLbls>
          <c:showLegendKey val="0"/>
          <c:showVal val="0"/>
          <c:showCatName val="0"/>
          <c:showSerName val="0"/>
          <c:showPercent val="0"/>
          <c:showBubbleSize val="0"/>
        </c:dLbls>
        <c:gapWidth val="150"/>
        <c:axId val="100442496"/>
        <c:axId val="1004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00442496"/>
        <c:axId val="100444416"/>
      </c:lineChart>
      <c:dateAx>
        <c:axId val="100442496"/>
        <c:scaling>
          <c:orientation val="minMax"/>
        </c:scaling>
        <c:delete val="1"/>
        <c:axPos val="b"/>
        <c:numFmt formatCode="ge" sourceLinked="1"/>
        <c:majorTickMark val="none"/>
        <c:minorTickMark val="none"/>
        <c:tickLblPos val="none"/>
        <c:crossAx val="100444416"/>
        <c:crosses val="autoZero"/>
        <c:auto val="1"/>
        <c:lblOffset val="100"/>
        <c:baseTimeUnit val="years"/>
      </c:dateAx>
      <c:valAx>
        <c:axId val="100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90.13</c:v>
                </c:pt>
                <c:pt idx="1">
                  <c:v>94.41</c:v>
                </c:pt>
                <c:pt idx="2">
                  <c:v>85.64</c:v>
                </c:pt>
                <c:pt idx="3">
                  <c:v>84.55</c:v>
                </c:pt>
                <c:pt idx="4">
                  <c:v>86.64</c:v>
                </c:pt>
              </c:numCache>
            </c:numRef>
          </c:val>
        </c:ser>
        <c:dLbls>
          <c:showLegendKey val="0"/>
          <c:showVal val="0"/>
          <c:showCatName val="0"/>
          <c:showSerName val="0"/>
          <c:showPercent val="0"/>
          <c:showBubbleSize val="0"/>
        </c:dLbls>
        <c:gapWidth val="150"/>
        <c:axId val="100499456"/>
        <c:axId val="1005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00499456"/>
        <c:axId val="100501376"/>
      </c:lineChart>
      <c:dateAx>
        <c:axId val="100499456"/>
        <c:scaling>
          <c:orientation val="minMax"/>
        </c:scaling>
        <c:delete val="1"/>
        <c:axPos val="b"/>
        <c:numFmt formatCode="ge" sourceLinked="1"/>
        <c:majorTickMark val="none"/>
        <c:minorTickMark val="none"/>
        <c:tickLblPos val="none"/>
        <c:crossAx val="100501376"/>
        <c:crosses val="autoZero"/>
        <c:auto val="1"/>
        <c:lblOffset val="100"/>
        <c:baseTimeUnit val="years"/>
      </c:dateAx>
      <c:valAx>
        <c:axId val="1005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186.19</c:v>
                </c:pt>
                <c:pt idx="1">
                  <c:v>174.53</c:v>
                </c:pt>
                <c:pt idx="2">
                  <c:v>193.25</c:v>
                </c:pt>
                <c:pt idx="3">
                  <c:v>191.4</c:v>
                </c:pt>
                <c:pt idx="4">
                  <c:v>197.78</c:v>
                </c:pt>
              </c:numCache>
            </c:numRef>
          </c:val>
        </c:ser>
        <c:dLbls>
          <c:showLegendKey val="0"/>
          <c:showVal val="0"/>
          <c:showCatName val="0"/>
          <c:showSerName val="0"/>
          <c:showPercent val="0"/>
          <c:showBubbleSize val="0"/>
        </c:dLbls>
        <c:gapWidth val="150"/>
        <c:axId val="100527104"/>
        <c:axId val="101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00527104"/>
        <c:axId val="101913728"/>
      </c:lineChart>
      <c:dateAx>
        <c:axId val="100527104"/>
        <c:scaling>
          <c:orientation val="minMax"/>
        </c:scaling>
        <c:delete val="1"/>
        <c:axPos val="b"/>
        <c:numFmt formatCode="ge" sourceLinked="1"/>
        <c:majorTickMark val="none"/>
        <c:minorTickMark val="none"/>
        <c:tickLblPos val="none"/>
        <c:crossAx val="101913728"/>
        <c:crosses val="autoZero"/>
        <c:auto val="1"/>
        <c:lblOffset val="100"/>
        <c:baseTimeUnit val="years"/>
      </c:dateAx>
      <c:valAx>
        <c:axId val="101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甲賀市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92836</v>
      </c>
      <c r="AM8" s="64"/>
      <c r="AN8" s="64"/>
      <c r="AO8" s="64"/>
      <c r="AP8" s="64"/>
      <c r="AQ8" s="64"/>
      <c r="AR8" s="64"/>
      <c r="AS8" s="64"/>
      <c r="AT8" s="63">
        <f>データ!S6</f>
        <v>481.62</v>
      </c>
      <c r="AU8" s="63"/>
      <c r="AV8" s="63"/>
      <c r="AW8" s="63"/>
      <c r="AX8" s="63"/>
      <c r="AY8" s="63"/>
      <c r="AZ8" s="63"/>
      <c r="BA8" s="63"/>
      <c r="BB8" s="63">
        <f>データ!T6</f>
        <v>192.76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38.56</v>
      </c>
      <c r="Q10" s="63"/>
      <c r="R10" s="63"/>
      <c r="S10" s="63"/>
      <c r="T10" s="63"/>
      <c r="U10" s="63"/>
      <c r="V10" s="63"/>
      <c r="W10" s="63">
        <f>データ!P6</f>
        <v>86.98</v>
      </c>
      <c r="X10" s="63"/>
      <c r="Y10" s="63"/>
      <c r="Z10" s="63"/>
      <c r="AA10" s="63"/>
      <c r="AB10" s="63"/>
      <c r="AC10" s="63"/>
      <c r="AD10" s="64">
        <f>データ!Q6</f>
        <v>2773</v>
      </c>
      <c r="AE10" s="64"/>
      <c r="AF10" s="64"/>
      <c r="AG10" s="64"/>
      <c r="AH10" s="64"/>
      <c r="AI10" s="64"/>
      <c r="AJ10" s="64"/>
      <c r="AK10" s="2"/>
      <c r="AL10" s="64">
        <f>データ!U6</f>
        <v>35679</v>
      </c>
      <c r="AM10" s="64"/>
      <c r="AN10" s="64"/>
      <c r="AO10" s="64"/>
      <c r="AP10" s="64"/>
      <c r="AQ10" s="64"/>
      <c r="AR10" s="64"/>
      <c r="AS10" s="64"/>
      <c r="AT10" s="63">
        <f>データ!V6</f>
        <v>16.79</v>
      </c>
      <c r="AU10" s="63"/>
      <c r="AV10" s="63"/>
      <c r="AW10" s="63"/>
      <c r="AX10" s="63"/>
      <c r="AY10" s="63"/>
      <c r="AZ10" s="63"/>
      <c r="BA10" s="63"/>
      <c r="BB10" s="63">
        <f>データ!W6</f>
        <v>2125.0100000000002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252093</v>
      </c>
      <c r="D6" s="31">
        <f t="shared" si="3"/>
        <v>47</v>
      </c>
      <c r="E6" s="31">
        <f t="shared" si="3"/>
        <v>17</v>
      </c>
      <c r="F6" s="31">
        <f t="shared" si="3"/>
        <v>1</v>
      </c>
      <c r="G6" s="31">
        <f t="shared" si="3"/>
        <v>0</v>
      </c>
      <c r="H6" s="31" t="str">
        <f t="shared" si="3"/>
        <v>滋賀県　甲賀市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38.56</v>
      </c>
      <c r="P6" s="32">
        <f t="shared" si="3"/>
        <v>86.98</v>
      </c>
      <c r="Q6" s="32">
        <f t="shared" si="3"/>
        <v>2773</v>
      </c>
      <c r="R6" s="32">
        <f t="shared" si="3"/>
        <v>92836</v>
      </c>
      <c r="S6" s="32">
        <f t="shared" si="3"/>
        <v>481.62</v>
      </c>
      <c r="T6" s="32">
        <f t="shared" si="3"/>
        <v>192.76</v>
      </c>
      <c r="U6" s="32">
        <f t="shared" si="3"/>
        <v>35679</v>
      </c>
      <c r="V6" s="32">
        <f t="shared" si="3"/>
        <v>16.79</v>
      </c>
      <c r="W6" s="32">
        <f t="shared" si="3"/>
        <v>2125.0100000000002</v>
      </c>
      <c r="X6" s="33">
        <f>IF(X7="",NA(),X7)</f>
        <v>71.78</v>
      </c>
      <c r="Y6" s="33">
        <f t="shared" ref="Y6:AG6" si="4">IF(Y7="",NA(),Y7)</f>
        <v>73.75</v>
      </c>
      <c r="Z6" s="33">
        <f t="shared" si="4"/>
        <v>75.95</v>
      </c>
      <c r="AA6" s="33">
        <f t="shared" si="4"/>
        <v>79.760000000000005</v>
      </c>
      <c r="AB6" s="33">
        <f t="shared" si="4"/>
        <v>76.819999999999993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1437.9</v>
      </c>
      <c r="BF6" s="33">
        <f t="shared" ref="BF6:BN6" si="7">IF(BF7="",NA(),BF7)</f>
        <v>1419.37</v>
      </c>
      <c r="BG6" s="33">
        <f t="shared" si="7"/>
        <v>1653.59</v>
      </c>
      <c r="BH6" s="33">
        <f t="shared" si="7"/>
        <v>1240.9000000000001</v>
      </c>
      <c r="BI6" s="33">
        <f t="shared" si="7"/>
        <v>1051.1600000000001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90.13</v>
      </c>
      <c r="BQ6" s="33">
        <f t="shared" ref="BQ6:BY6" si="8">IF(BQ7="",NA(),BQ7)</f>
        <v>94.41</v>
      </c>
      <c r="BR6" s="33">
        <f t="shared" si="8"/>
        <v>85.64</v>
      </c>
      <c r="BS6" s="33">
        <f t="shared" si="8"/>
        <v>84.55</v>
      </c>
      <c r="BT6" s="33">
        <f t="shared" si="8"/>
        <v>86.64</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186.19</v>
      </c>
      <c r="CB6" s="33">
        <f t="shared" ref="CB6:CJ6" si="9">IF(CB7="",NA(),CB7)</f>
        <v>174.53</v>
      </c>
      <c r="CC6" s="33">
        <f t="shared" si="9"/>
        <v>193.25</v>
      </c>
      <c r="CD6" s="33">
        <f t="shared" si="9"/>
        <v>191.4</v>
      </c>
      <c r="CE6" s="33">
        <f t="shared" si="9"/>
        <v>197.78</v>
      </c>
      <c r="CF6" s="33">
        <f t="shared" si="9"/>
        <v>199.72</v>
      </c>
      <c r="CG6" s="33">
        <f t="shared" si="9"/>
        <v>201.25</v>
      </c>
      <c r="CH6" s="33">
        <f t="shared" si="9"/>
        <v>199.32</v>
      </c>
      <c r="CI6" s="33">
        <f t="shared" si="9"/>
        <v>199.36</v>
      </c>
      <c r="CJ6" s="33">
        <f t="shared" si="9"/>
        <v>193.74</v>
      </c>
      <c r="CK6" s="32" t="str">
        <f>IF(CK7="","",IF(CK7="-","【-】","【"&amp;SUBSTITUTE(TEXT(CK7,"#,##0.00"),"-","△")&amp;"】"))</f>
        <v>【142.28】</v>
      </c>
      <c r="CL6" s="33">
        <f>IF(CL7="",NA(),CL7)</f>
        <v>94.61</v>
      </c>
      <c r="CM6" s="33">
        <f t="shared" ref="CM6:CU6" si="10">IF(CM7="",NA(),CM7)</f>
        <v>86.44</v>
      </c>
      <c r="CN6" s="33">
        <f t="shared" si="10"/>
        <v>86.95</v>
      </c>
      <c r="CO6" s="33">
        <f t="shared" si="10"/>
        <v>87.99</v>
      </c>
      <c r="CP6" s="33">
        <f t="shared" si="10"/>
        <v>97.31</v>
      </c>
      <c r="CQ6" s="33">
        <f t="shared" si="10"/>
        <v>60.04</v>
      </c>
      <c r="CR6" s="33">
        <f t="shared" si="10"/>
        <v>63.88</v>
      </c>
      <c r="CS6" s="33">
        <f t="shared" si="10"/>
        <v>65.31</v>
      </c>
      <c r="CT6" s="33">
        <f t="shared" si="10"/>
        <v>62.09</v>
      </c>
      <c r="CU6" s="33">
        <f t="shared" si="10"/>
        <v>62.23</v>
      </c>
      <c r="CV6" s="32" t="str">
        <f>IF(CV7="","",IF(CV7="-","【-】","【"&amp;SUBSTITUTE(TEXT(CV7,"#,##0.00"),"-","△")&amp;"】"))</f>
        <v>【60.35】</v>
      </c>
      <c r="CW6" s="33">
        <f>IF(CW7="",NA(),CW7)</f>
        <v>77.569999999999993</v>
      </c>
      <c r="CX6" s="33">
        <f t="shared" ref="CX6:DF6" si="11">IF(CX7="",NA(),CX7)</f>
        <v>78.88</v>
      </c>
      <c r="CY6" s="33">
        <f t="shared" si="11"/>
        <v>81.47</v>
      </c>
      <c r="CZ6" s="33">
        <f t="shared" si="11"/>
        <v>81.81</v>
      </c>
      <c r="DA6" s="33">
        <f t="shared" si="11"/>
        <v>82.94</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252093</v>
      </c>
      <c r="D7" s="35">
        <v>47</v>
      </c>
      <c r="E7" s="35">
        <v>17</v>
      </c>
      <c r="F7" s="35">
        <v>1</v>
      </c>
      <c r="G7" s="35">
        <v>0</v>
      </c>
      <c r="H7" s="35" t="s">
        <v>96</v>
      </c>
      <c r="I7" s="35" t="s">
        <v>97</v>
      </c>
      <c r="J7" s="35" t="s">
        <v>98</v>
      </c>
      <c r="K7" s="35" t="s">
        <v>99</v>
      </c>
      <c r="L7" s="35" t="s">
        <v>100</v>
      </c>
      <c r="M7" s="36" t="s">
        <v>101</v>
      </c>
      <c r="N7" s="36" t="s">
        <v>102</v>
      </c>
      <c r="O7" s="36">
        <v>38.56</v>
      </c>
      <c r="P7" s="36">
        <v>86.98</v>
      </c>
      <c r="Q7" s="36">
        <v>2773</v>
      </c>
      <c r="R7" s="36">
        <v>92836</v>
      </c>
      <c r="S7" s="36">
        <v>481.62</v>
      </c>
      <c r="T7" s="36">
        <v>192.76</v>
      </c>
      <c r="U7" s="36">
        <v>35679</v>
      </c>
      <c r="V7" s="36">
        <v>16.79</v>
      </c>
      <c r="W7" s="36">
        <v>2125.0100000000002</v>
      </c>
      <c r="X7" s="36">
        <v>71.78</v>
      </c>
      <c r="Y7" s="36">
        <v>73.75</v>
      </c>
      <c r="Z7" s="36">
        <v>75.95</v>
      </c>
      <c r="AA7" s="36">
        <v>79.760000000000005</v>
      </c>
      <c r="AB7" s="36">
        <v>76.819999999999993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1437.9</v>
      </c>
      <c r="BF7" s="36">
        <v>1419.37</v>
      </c>
      <c r="BG7" s="36">
        <v>1653.59</v>
      </c>
      <c r="BH7" s="36">
        <v>1240.9000000000001</v>
      </c>
      <c r="BI7" s="36">
        <v>1051.1600000000001</v>
      </c>
      <c r="BJ7" s="36">
        <v>1206.54</v>
      </c>
      <c r="BK7" s="36">
        <v>1247.2</v>
      </c>
      <c r="BL7" s="36">
        <v>1189.0999999999999</v>
      </c>
      <c r="BM7" s="36">
        <v>1115.1099999999999</v>
      </c>
      <c r="BN7" s="36">
        <v>1010.51</v>
      </c>
      <c r="BO7" s="36">
        <v>776.35</v>
      </c>
      <c r="BP7" s="36">
        <v>90.13</v>
      </c>
      <c r="BQ7" s="36">
        <v>94.41</v>
      </c>
      <c r="BR7" s="36">
        <v>85.64</v>
      </c>
      <c r="BS7" s="36">
        <v>84.55</v>
      </c>
      <c r="BT7" s="36">
        <v>86.64</v>
      </c>
      <c r="BU7" s="36">
        <v>77.739999999999995</v>
      </c>
      <c r="BV7" s="36">
        <v>77.489999999999995</v>
      </c>
      <c r="BW7" s="36">
        <v>78.78</v>
      </c>
      <c r="BX7" s="36">
        <v>79.540000000000006</v>
      </c>
      <c r="BY7" s="36">
        <v>83</v>
      </c>
      <c r="BZ7" s="36">
        <v>96.57</v>
      </c>
      <c r="CA7" s="36">
        <v>186.19</v>
      </c>
      <c r="CB7" s="36">
        <v>174.53</v>
      </c>
      <c r="CC7" s="36">
        <v>193.25</v>
      </c>
      <c r="CD7" s="36">
        <v>191.4</v>
      </c>
      <c r="CE7" s="36">
        <v>197.78</v>
      </c>
      <c r="CF7" s="36">
        <v>199.72</v>
      </c>
      <c r="CG7" s="36">
        <v>201.25</v>
      </c>
      <c r="CH7" s="36">
        <v>199.32</v>
      </c>
      <c r="CI7" s="36">
        <v>199.36</v>
      </c>
      <c r="CJ7" s="36">
        <v>193.74</v>
      </c>
      <c r="CK7" s="36">
        <v>142.28</v>
      </c>
      <c r="CL7" s="36">
        <v>94.61</v>
      </c>
      <c r="CM7" s="36">
        <v>86.44</v>
      </c>
      <c r="CN7" s="36">
        <v>86.95</v>
      </c>
      <c r="CO7" s="36">
        <v>87.99</v>
      </c>
      <c r="CP7" s="36">
        <v>97.31</v>
      </c>
      <c r="CQ7" s="36">
        <v>60.04</v>
      </c>
      <c r="CR7" s="36">
        <v>63.88</v>
      </c>
      <c r="CS7" s="36">
        <v>65.31</v>
      </c>
      <c r="CT7" s="36">
        <v>62.09</v>
      </c>
      <c r="CU7" s="36">
        <v>62.23</v>
      </c>
      <c r="CV7" s="36">
        <v>60.35</v>
      </c>
      <c r="CW7" s="36">
        <v>77.569999999999993</v>
      </c>
      <c r="CX7" s="36">
        <v>78.88</v>
      </c>
      <c r="CY7" s="36">
        <v>81.47</v>
      </c>
      <c r="CZ7" s="36">
        <v>81.81</v>
      </c>
      <c r="DA7" s="36">
        <v>82.94</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2016-02-14T23:47:29Z</cp:lastPrinted>
  <dcterms:created xsi:type="dcterms:W3CDTF">2016-02-03T08:54:02Z</dcterms:created>
  <dcterms:modified xsi:type="dcterms:W3CDTF">2016-02-16T07:13:16Z</dcterms:modified>
</cp:coreProperties>
</file>