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erver1\fs430\土地改良係\調査もの\H27\農集排　経営比較分析表\"/>
    </mc:Choice>
  </mc:AlternateContent>
  <workbookProtection workbookPassword="B501" lockStructure="1"/>
  <bookViews>
    <workbookView xWindow="0" yWindow="0" windowWidth="20490" windowHeight="750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<sst xmlns="http://schemas.openxmlformats.org/spreadsheetml/2006/main" count="221" uniqueCount="111">
  <si>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</si>
  <si>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</si>
  <si>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</si>
  <si>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</si>
  <si>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</si>
  <si>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</si>
  <si>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</si>
  <si>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</si>
  <si>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</si>
  <si>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</si>
  <si>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</si>
  <si>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</si>
  <si>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</si>
  <si>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</si>
  <si>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</si>
  <si>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</si>
  <si>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</si>
  <si>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</si>
  <si>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</si>
  <si>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</si>
  <si>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</si>
  <si>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</si>
  <si>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</si>
  <si>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</si>
  <si>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</si>
  <si>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</si>
  <si>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</si>
  <si>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</si>
  <si>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</si>
  <si>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</si>
  <si>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</si>
  <si>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</si>
  <si>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</si>
  <si>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</si>
  <si>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</si>
  <si>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</si>
  <si>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</si>
  <si>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</si>
  <si>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</si>
  <si>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</si>
  <si>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</si>
  <si>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</si>
  <si>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</si>
  <si>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</si>
  <si>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</si>
  <si>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</si>
  <si>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</si>
  <si>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</si>
  <si>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</si>
  <si>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</si>
  <si>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</si>
  <si>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</si>
  <si>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</si>
  <si>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</si>
  <si>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</si>
  <si>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</si>
  <si>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</si>
  <si>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</si>
  <si>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</si>
  <si>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</si>
  <si>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</si>
  <si>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</si>
  <si>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</si>
  <si>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</si>
  <si>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</si>
  <si>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</si>
  <si>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</si>
  <si>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</si>
  <si>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</si>
  <si>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</si>
  <si>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</si>
  <si>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</si>
  <si>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</si>
  <si>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</si>
  <si>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</si>
  <si>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</si>
  <si>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</si>
  <si>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</si>
  <si>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</si>
  <si>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</si>
  <si>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</si>
  <si>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</si>
  <si>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</si>
  <si>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</si>
  <si>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</si>
  <si>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</si>
  <si>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</si>
  <si>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</si>
  <si>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</si>
  <si>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</si>
  <si>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</si>
  <si>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</si>
  <si>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</si>
  <si>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</si>
  <si>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</si>
  <si>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</si>
  <si>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栗東市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</si>
  <si>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</si>
  <si>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</si>
  <si>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</si>
  <si>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</si>
  <si>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</si>
  <si>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</si>
  <si>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</si>
  <si>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</si>
  <si>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</si>
  <si>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</si>
  <si>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</si>
  <si>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当処理区域の２地区は市街化調整区域にあり使用者数の増減は少なく推移し、浅柄野地区においては公共下水道への接続時期の検討を進め合理的な事業運営が図れるよう進めます。</t>
    <rPh sb="0" eb="1">
      <t>トウ</t>
    </rPh>
    <rPh sb="1" eb="3">
      <t>ショリ</t>
    </rPh>
    <rPh sb="3" eb="5">
      <t>クイキ</t>
    </rPh>
    <rPh sb="7" eb="9">
      <t>チク</t>
    </rPh>
    <rPh sb="10" eb="13">
      <t>シガイカ</t>
    </rPh>
    <rPh sb="13" eb="15">
      <t>チョウセイ</t>
    </rPh>
    <rPh sb="15" eb="17">
      <t>クイキ</t>
    </rPh>
    <rPh sb="20" eb="22">
      <t>シヨウ</t>
    </rPh>
    <rPh sb="22" eb="23">
      <t>シャ</t>
    </rPh>
    <rPh sb="23" eb="24">
      <t>スウ</t>
    </rPh>
    <rPh sb="25" eb="27">
      <t>ゾウゲン</t>
    </rPh>
    <rPh sb="28" eb="29">
      <t>スク</t>
    </rPh>
    <rPh sb="31" eb="33">
      <t>スイイ</t>
    </rPh>
    <rPh sb="35" eb="36">
      <t>アサ</t>
    </rPh>
    <rPh sb="36" eb="37">
      <t>ガラ</t>
    </rPh>
    <rPh sb="37" eb="38">
      <t>ノ</t>
    </rPh>
    <rPh sb="38" eb="40">
      <t>チク</t>
    </rPh>
    <rPh sb="71" eb="72">
      <t>ハカ</t>
    </rPh>
    <rPh sb="76" eb="77">
      <t>スス</t>
    </rPh>
    <phoneticPr fontId="4"/>
  </si>
  <si>
    <t>本市農業集落排水事業については観音寺地区、浅柄野地区の2地区で事業を進めています。①収益的収支比率は100％以上の値で推移しており単年度の収支は黒字で維持できています。しかしながら⑤経費回収率⑥汚水処理原価については、使用料を公共下水道と同一料金で設定していることや市街化調整区域での事業で受益者についても少数で限定されることから全国平均値と大きく差があり、使用料以外の収入で賄っている状態であると考えられます。⑧水洗化率については全国平均を上回っており受益者の理解と協力により高い水洗化率になっております。</t>
    <rPh sb="0" eb="1">
      <t>ホン</t>
    </rPh>
    <rPh sb="1" eb="2">
      <t>シ</t>
    </rPh>
    <rPh sb="2" eb="4">
      <t>ノウギョウ</t>
    </rPh>
    <rPh sb="4" eb="6">
      <t>シュウラク</t>
    </rPh>
    <rPh sb="6" eb="8">
      <t>ハイスイ</t>
    </rPh>
    <rPh sb="8" eb="10">
      <t>ジギョウ</t>
    </rPh>
    <rPh sb="15" eb="18">
      <t>カンノンジ</t>
    </rPh>
    <rPh sb="18" eb="19">
      <t>チ</t>
    </rPh>
    <rPh sb="19" eb="20">
      <t>ク</t>
    </rPh>
    <rPh sb="21" eb="22">
      <t>アサ</t>
    </rPh>
    <rPh sb="22" eb="23">
      <t>ガラ</t>
    </rPh>
    <rPh sb="23" eb="24">
      <t>ノ</t>
    </rPh>
    <rPh sb="24" eb="26">
      <t>チク</t>
    </rPh>
    <rPh sb="28" eb="30">
      <t>チク</t>
    </rPh>
    <rPh sb="31" eb="33">
      <t>ジギョウ</t>
    </rPh>
    <rPh sb="34" eb="35">
      <t>スス</t>
    </rPh>
    <rPh sb="42" eb="45">
      <t>シュウエキテキ</t>
    </rPh>
    <rPh sb="45" eb="47">
      <t>シュウシ</t>
    </rPh>
    <rPh sb="47" eb="49">
      <t>ヒリツ</t>
    </rPh>
    <rPh sb="54" eb="56">
      <t>イジョウ</t>
    </rPh>
    <rPh sb="57" eb="58">
      <t>アタイ</t>
    </rPh>
    <rPh sb="59" eb="61">
      <t>スイイ</t>
    </rPh>
    <rPh sb="65" eb="68">
      <t>タンネンド</t>
    </rPh>
    <rPh sb="69" eb="71">
      <t>シュウシ</t>
    </rPh>
    <rPh sb="72" eb="74">
      <t>クロジ</t>
    </rPh>
    <rPh sb="75" eb="77">
      <t>イジ</t>
    </rPh>
    <rPh sb="91" eb="93">
      <t>ケイヒ</t>
    </rPh>
    <rPh sb="93" eb="95">
      <t>カイシュウ</t>
    </rPh>
    <rPh sb="95" eb="96">
      <t>リツ</t>
    </rPh>
    <rPh sb="113" eb="115">
      <t>コウキョウ</t>
    </rPh>
    <rPh sb="115" eb="118">
      <t>ゲスイドウ</t>
    </rPh>
    <rPh sb="119" eb="121">
      <t>ドウイツ</t>
    </rPh>
    <rPh sb="121" eb="123">
      <t>リョウキン</t>
    </rPh>
    <rPh sb="124" eb="126">
      <t>セッテイ</t>
    </rPh>
    <rPh sb="133" eb="136">
      <t>シガイカ</t>
    </rPh>
    <rPh sb="136" eb="138">
      <t>チョウセイ</t>
    </rPh>
    <rPh sb="138" eb="140">
      <t>クイキ</t>
    </rPh>
    <rPh sb="142" eb="144">
      <t>ジギョウ</t>
    </rPh>
    <rPh sb="145" eb="148">
      <t>ジュエキシャ</t>
    </rPh>
    <rPh sb="153" eb="155">
      <t>ショウスウ</t>
    </rPh>
    <rPh sb="156" eb="158">
      <t>ゲンテイ</t>
    </rPh>
    <rPh sb="165" eb="167">
      <t>ゼンコク</t>
    </rPh>
    <rPh sb="167" eb="170">
      <t>ヘイキンチ</t>
    </rPh>
    <rPh sb="171" eb="172">
      <t>オオ</t>
    </rPh>
    <rPh sb="174" eb="175">
      <t>サ</t>
    </rPh>
    <rPh sb="179" eb="182">
      <t>シヨウリョウ</t>
    </rPh>
    <rPh sb="182" eb="184">
      <t>イガイ</t>
    </rPh>
    <rPh sb="185" eb="187">
      <t>シュウニュウ</t>
    </rPh>
    <rPh sb="188" eb="189">
      <t>マカナ</t>
    </rPh>
    <rPh sb="193" eb="195">
      <t>ジョウタイ</t>
    </rPh>
    <rPh sb="199" eb="200">
      <t>カンガ</t>
    </rPh>
    <rPh sb="216" eb="218">
      <t>ゼンコク</t>
    </rPh>
    <rPh sb="239" eb="240">
      <t>タカ</t>
    </rPh>
    <rPh sb="241" eb="244">
      <t>スイセンカ</t>
    </rPh>
    <rPh sb="244" eb="245">
      <t>リツ</t>
    </rPh>
    <phoneticPr fontId="4"/>
  </si>
  <si>
    <t>本事業の供用開始は観音寺地区が平成13年から、浅柄野地区では平成10年からであり管渠更新の必要な時期に達していません。今後、老朽化の状況に合わせて計画を策定し更新整備を進めます。</t>
    <rPh sb="0" eb="1">
      <t>ホン</t>
    </rPh>
    <rPh sb="1" eb="3">
      <t>ジギョウ</t>
    </rPh>
    <rPh sb="4" eb="6">
      <t>キョウヨウ</t>
    </rPh>
    <rPh sb="6" eb="8">
      <t>カイシ</t>
    </rPh>
    <rPh sb="9" eb="12">
      <t>カンノンジ</t>
    </rPh>
    <rPh sb="12" eb="13">
      <t>チ</t>
    </rPh>
    <rPh sb="13" eb="14">
      <t>ク</t>
    </rPh>
    <rPh sb="15" eb="17">
      <t>ヘイセイ</t>
    </rPh>
    <rPh sb="19" eb="20">
      <t>ネン</t>
    </rPh>
    <rPh sb="23" eb="24">
      <t>アサ</t>
    </rPh>
    <rPh sb="24" eb="25">
      <t>ガラ</t>
    </rPh>
    <rPh sb="25" eb="26">
      <t>ノ</t>
    </rPh>
    <rPh sb="26" eb="28">
      <t>チク</t>
    </rPh>
    <rPh sb="30" eb="32">
      <t>ヘイセイ</t>
    </rPh>
    <rPh sb="34" eb="35">
      <t>ネン</t>
    </rPh>
    <rPh sb="40" eb="41">
      <t>カン</t>
    </rPh>
    <rPh sb="41" eb="42">
      <t>キョ</t>
    </rPh>
    <rPh sb="42" eb="44">
      <t>コウシン</t>
    </rPh>
    <rPh sb="45" eb="47">
      <t>ヒツヨウ</t>
    </rPh>
    <rPh sb="48" eb="50">
      <t>ジキ</t>
    </rPh>
    <rPh sb="51" eb="52">
      <t>タッ</t>
    </rPh>
    <rPh sb="59" eb="61">
      <t>コンゴ</t>
    </rPh>
    <rPh sb="62" eb="65">
      <t>ロウキュウカ</t>
    </rPh>
    <rPh sb="66" eb="68">
      <t>ジョウキョウ</t>
    </rPh>
    <rPh sb="69" eb="70">
      <t>ア</t>
    </rPh>
    <rPh sb="73" eb="75">
      <t>ケイカク</t>
    </rPh>
    <rPh sb="76" eb="78">
      <t>サクテイ</t>
    </rPh>
    <rPh sb="79" eb="81">
      <t>コウシン</t>
    </rPh>
    <rPh sb="81" eb="83">
      <t>セイビ</t>
    </rPh>
    <rPh sb="84" eb="85">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</si>
</sst>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9749024"/>
        <c:axId val="19974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0.06</c:v>
                </c:pt>
                <c:pt idx="3">
                  <c:v>0.03</c:v>
                </c:pt>
                <c:pt idx="4">
                  <c:v>0.02</c:v>
                </c:pt>
              </c:numCache>
            </c:numRef>
          </c:val>
          <c:smooth val="0"/>
        </c:ser>
        <c:dLbls>
          <c:showLegendKey val="0"/>
          <c:showVal val="0"/>
          <c:showCatName val="0"/>
          <c:showSerName val="0"/>
          <c:showPercent val="0"/>
          <c:showBubbleSize val="0"/>
        </c:dLbls>
        <c:marker val="1"/>
        <c:smooth val="0"/>
        <c:axId val="199749024"/>
        <c:axId val="199749408"/>
      </c:lineChart>
      <c:dateAx>
        <c:axId val="199749024"/>
        <c:scaling>
          <c:orientation val="minMax"/>
        </c:scaling>
        <c:delete val="1"/>
        <c:axPos val="b"/>
        <c:numFmt formatCode="ge" sourceLinked="1"/>
        <c:majorTickMark val="none"/>
        <c:minorTickMark val="none"/>
        <c:tickLblPos val="none"/>
        <c:crossAx val="199749408"/>
        <c:crosses val="autoZero"/>
        <c:auto val="1"/>
        <c:lblOffset val="100"/>
        <c:baseTimeUnit val="years"/>
      </c:dateAx>
      <c:valAx>
        <c:axId val="19974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74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19.079999999999998</c:v>
                </c:pt>
                <c:pt idx="1">
                  <c:v>20.39</c:v>
                </c:pt>
                <c:pt idx="2">
                  <c:v>20.39</c:v>
                </c:pt>
                <c:pt idx="3">
                  <c:v>19.739999999999998</c:v>
                </c:pt>
                <c:pt idx="4">
                  <c:v>19.079999999999998</c:v>
                </c:pt>
              </c:numCache>
            </c:numRef>
          </c:val>
        </c:ser>
        <c:dLbls>
          <c:showLegendKey val="0"/>
          <c:showVal val="0"/>
          <c:showCatName val="0"/>
          <c:showSerName val="0"/>
          <c:showPercent val="0"/>
          <c:showBubbleSize val="0"/>
        </c:dLbls>
        <c:gapWidth val="150"/>
        <c:axId val="264609728"/>
        <c:axId val="264610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44.78</c:v>
                </c:pt>
                <c:pt idx="1">
                  <c:v>47.19</c:v>
                </c:pt>
                <c:pt idx="2">
                  <c:v>46.59</c:v>
                </c:pt>
                <c:pt idx="3">
                  <c:v>54.36</c:v>
                </c:pt>
                <c:pt idx="4">
                  <c:v>53.52</c:v>
                </c:pt>
              </c:numCache>
            </c:numRef>
          </c:val>
          <c:smooth val="0"/>
        </c:ser>
        <c:dLbls>
          <c:showLegendKey val="0"/>
          <c:showVal val="0"/>
          <c:showCatName val="0"/>
          <c:showSerName val="0"/>
          <c:showPercent val="0"/>
          <c:showBubbleSize val="0"/>
        </c:dLbls>
        <c:marker val="1"/>
        <c:smooth val="0"/>
        <c:axId val="264609728"/>
        <c:axId val="264610120"/>
      </c:lineChart>
      <c:dateAx>
        <c:axId val="264609728"/>
        <c:scaling>
          <c:orientation val="minMax"/>
        </c:scaling>
        <c:delete val="1"/>
        <c:axPos val="b"/>
        <c:numFmt formatCode="ge" sourceLinked="1"/>
        <c:majorTickMark val="none"/>
        <c:minorTickMark val="none"/>
        <c:tickLblPos val="none"/>
        <c:crossAx val="264610120"/>
        <c:crosses val="autoZero"/>
        <c:auto val="1"/>
        <c:lblOffset val="100"/>
        <c:baseTimeUnit val="years"/>
      </c:dateAx>
      <c:valAx>
        <c:axId val="264610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460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92.35</c:v>
                </c:pt>
                <c:pt idx="1">
                  <c:v>97.95</c:v>
                </c:pt>
                <c:pt idx="2">
                  <c:v>97.97</c:v>
                </c:pt>
                <c:pt idx="3">
                  <c:v>97.95</c:v>
                </c:pt>
                <c:pt idx="4">
                  <c:v>97.86</c:v>
                </c:pt>
              </c:numCache>
            </c:numRef>
          </c:val>
        </c:ser>
        <c:dLbls>
          <c:showLegendKey val="0"/>
          <c:showVal val="0"/>
          <c:showCatName val="0"/>
          <c:showSerName val="0"/>
          <c:showPercent val="0"/>
          <c:showBubbleSize val="0"/>
        </c:dLbls>
        <c:gapWidth val="150"/>
        <c:axId val="264611296"/>
        <c:axId val="264611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72.989999999999995</c:v>
                </c:pt>
                <c:pt idx="3">
                  <c:v>84.06</c:v>
                </c:pt>
                <c:pt idx="4">
                  <c:v>84.07</c:v>
                </c:pt>
              </c:numCache>
            </c:numRef>
          </c:val>
          <c:smooth val="0"/>
        </c:ser>
        <c:dLbls>
          <c:showLegendKey val="0"/>
          <c:showVal val="0"/>
          <c:showCatName val="0"/>
          <c:showSerName val="0"/>
          <c:showPercent val="0"/>
          <c:showBubbleSize val="0"/>
        </c:dLbls>
        <c:marker val="1"/>
        <c:smooth val="0"/>
        <c:axId val="264611296"/>
        <c:axId val="264611688"/>
      </c:lineChart>
      <c:dateAx>
        <c:axId val="264611296"/>
        <c:scaling>
          <c:orientation val="minMax"/>
        </c:scaling>
        <c:delete val="1"/>
        <c:axPos val="b"/>
        <c:numFmt formatCode="ge" sourceLinked="1"/>
        <c:majorTickMark val="none"/>
        <c:minorTickMark val="none"/>
        <c:tickLblPos val="none"/>
        <c:crossAx val="264611688"/>
        <c:crosses val="autoZero"/>
        <c:auto val="1"/>
        <c:lblOffset val="100"/>
        <c:baseTimeUnit val="years"/>
      </c:dateAx>
      <c:valAx>
        <c:axId val="264611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461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100.06</c:v>
                </c:pt>
                <c:pt idx="1">
                  <c:v>100.08</c:v>
                </c:pt>
                <c:pt idx="2">
                  <c:v>101.55</c:v>
                </c:pt>
                <c:pt idx="3">
                  <c:v>101.28</c:v>
                </c:pt>
                <c:pt idx="4">
                  <c:v>100.57</c:v>
                </c:pt>
              </c:numCache>
            </c:numRef>
          </c:val>
        </c:ser>
        <c:dLbls>
          <c:showLegendKey val="0"/>
          <c:showVal val="0"/>
          <c:showCatName val="0"/>
          <c:showSerName val="0"/>
          <c:showPercent val="0"/>
          <c:showBubbleSize val="0"/>
        </c:dLbls>
        <c:gapWidth val="150"/>
        <c:axId val="263645584"/>
        <c:axId val="26365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3645584"/>
        <c:axId val="263650064"/>
      </c:lineChart>
      <c:dateAx>
        <c:axId val="263645584"/>
        <c:scaling>
          <c:orientation val="minMax"/>
        </c:scaling>
        <c:delete val="1"/>
        <c:axPos val="b"/>
        <c:numFmt formatCode="ge" sourceLinked="1"/>
        <c:majorTickMark val="none"/>
        <c:minorTickMark val="none"/>
        <c:tickLblPos val="none"/>
        <c:crossAx val="263650064"/>
        <c:crosses val="autoZero"/>
        <c:auto val="1"/>
        <c:lblOffset val="100"/>
        <c:baseTimeUnit val="years"/>
      </c:dateAx>
      <c:valAx>
        <c:axId val="26365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364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4121648"/>
        <c:axId val="26412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4121648"/>
        <c:axId val="264122032"/>
      </c:lineChart>
      <c:dateAx>
        <c:axId val="264121648"/>
        <c:scaling>
          <c:orientation val="minMax"/>
        </c:scaling>
        <c:delete val="1"/>
        <c:axPos val="b"/>
        <c:numFmt formatCode="ge" sourceLinked="1"/>
        <c:majorTickMark val="none"/>
        <c:minorTickMark val="none"/>
        <c:tickLblPos val="none"/>
        <c:crossAx val="264122032"/>
        <c:crosses val="autoZero"/>
        <c:auto val="1"/>
        <c:lblOffset val="100"/>
        <c:baseTimeUnit val="years"/>
      </c:dateAx>
      <c:valAx>
        <c:axId val="26412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412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4186576"/>
        <c:axId val="26419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4186576"/>
        <c:axId val="264193104"/>
      </c:lineChart>
      <c:dateAx>
        <c:axId val="264186576"/>
        <c:scaling>
          <c:orientation val="minMax"/>
        </c:scaling>
        <c:delete val="1"/>
        <c:axPos val="b"/>
        <c:numFmt formatCode="ge" sourceLinked="1"/>
        <c:majorTickMark val="none"/>
        <c:minorTickMark val="none"/>
        <c:tickLblPos val="none"/>
        <c:crossAx val="264193104"/>
        <c:crosses val="autoZero"/>
        <c:auto val="1"/>
        <c:lblOffset val="100"/>
        <c:baseTimeUnit val="years"/>
      </c:dateAx>
      <c:valAx>
        <c:axId val="26419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418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4542992"/>
        <c:axId val="264543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4542992"/>
        <c:axId val="264543384"/>
      </c:lineChart>
      <c:dateAx>
        <c:axId val="264542992"/>
        <c:scaling>
          <c:orientation val="minMax"/>
        </c:scaling>
        <c:delete val="1"/>
        <c:axPos val="b"/>
        <c:numFmt formatCode="ge" sourceLinked="1"/>
        <c:majorTickMark val="none"/>
        <c:minorTickMark val="none"/>
        <c:tickLblPos val="none"/>
        <c:crossAx val="264543384"/>
        <c:crosses val="autoZero"/>
        <c:auto val="1"/>
        <c:lblOffset val="100"/>
        <c:baseTimeUnit val="years"/>
      </c:dateAx>
      <c:valAx>
        <c:axId val="264543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454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4544560"/>
        <c:axId val="264544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4544560"/>
        <c:axId val="264544952"/>
      </c:lineChart>
      <c:dateAx>
        <c:axId val="264544560"/>
        <c:scaling>
          <c:orientation val="minMax"/>
        </c:scaling>
        <c:delete val="1"/>
        <c:axPos val="b"/>
        <c:numFmt formatCode="ge" sourceLinked="1"/>
        <c:majorTickMark val="none"/>
        <c:minorTickMark val="none"/>
        <c:tickLblPos val="none"/>
        <c:crossAx val="264544952"/>
        <c:crosses val="autoZero"/>
        <c:auto val="1"/>
        <c:lblOffset val="100"/>
        <c:baseTimeUnit val="years"/>
      </c:dateAx>
      <c:valAx>
        <c:axId val="264544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454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310.73</c:v>
                </c:pt>
                <c:pt idx="1">
                  <c:v>466.91</c:v>
                </c:pt>
                <c:pt idx="2">
                  <c:v>107.95</c:v>
                </c:pt>
                <c:pt idx="3">
                  <c:v>103.31</c:v>
                </c:pt>
                <c:pt idx="4">
                  <c:v>98.68</c:v>
                </c:pt>
              </c:numCache>
            </c:numRef>
          </c:val>
        </c:ser>
        <c:dLbls>
          <c:showLegendKey val="0"/>
          <c:showVal val="0"/>
          <c:showCatName val="0"/>
          <c:showSerName val="0"/>
          <c:showPercent val="0"/>
          <c:showBubbleSize val="0"/>
        </c:dLbls>
        <c:gapWidth val="150"/>
        <c:axId val="264546128"/>
        <c:axId val="264546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1144.05</c:v>
                </c:pt>
                <c:pt idx="3">
                  <c:v>1126.77</c:v>
                </c:pt>
                <c:pt idx="4">
                  <c:v>1044.8</c:v>
                </c:pt>
              </c:numCache>
            </c:numRef>
          </c:val>
          <c:smooth val="0"/>
        </c:ser>
        <c:dLbls>
          <c:showLegendKey val="0"/>
          <c:showVal val="0"/>
          <c:showCatName val="0"/>
          <c:showSerName val="0"/>
          <c:showPercent val="0"/>
          <c:showBubbleSize val="0"/>
        </c:dLbls>
        <c:marker val="1"/>
        <c:smooth val="0"/>
        <c:axId val="264546128"/>
        <c:axId val="264546520"/>
      </c:lineChart>
      <c:dateAx>
        <c:axId val="264546128"/>
        <c:scaling>
          <c:orientation val="minMax"/>
        </c:scaling>
        <c:delete val="1"/>
        <c:axPos val="b"/>
        <c:numFmt formatCode="ge" sourceLinked="1"/>
        <c:majorTickMark val="none"/>
        <c:minorTickMark val="none"/>
        <c:tickLblPos val="none"/>
        <c:crossAx val="264546520"/>
        <c:crosses val="autoZero"/>
        <c:auto val="1"/>
        <c:lblOffset val="100"/>
        <c:baseTimeUnit val="years"/>
      </c:dateAx>
      <c:valAx>
        <c:axId val="264546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454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21.98</c:v>
                </c:pt>
                <c:pt idx="1">
                  <c:v>21.88</c:v>
                </c:pt>
                <c:pt idx="2">
                  <c:v>25.83</c:v>
                </c:pt>
                <c:pt idx="3">
                  <c:v>25.23</c:v>
                </c:pt>
                <c:pt idx="4">
                  <c:v>21.3</c:v>
                </c:pt>
              </c:numCache>
            </c:numRef>
          </c:val>
        </c:ser>
        <c:dLbls>
          <c:showLegendKey val="0"/>
          <c:showVal val="0"/>
          <c:showCatName val="0"/>
          <c:showSerName val="0"/>
          <c:showPercent val="0"/>
          <c:showBubbleSize val="0"/>
        </c:dLbls>
        <c:gapWidth val="150"/>
        <c:axId val="264340520"/>
        <c:axId val="264340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42.48</c:v>
                </c:pt>
                <c:pt idx="3">
                  <c:v>50.9</c:v>
                </c:pt>
                <c:pt idx="4">
                  <c:v>50.82</c:v>
                </c:pt>
              </c:numCache>
            </c:numRef>
          </c:val>
          <c:smooth val="0"/>
        </c:ser>
        <c:dLbls>
          <c:showLegendKey val="0"/>
          <c:showVal val="0"/>
          <c:showCatName val="0"/>
          <c:showSerName val="0"/>
          <c:showPercent val="0"/>
          <c:showBubbleSize val="0"/>
        </c:dLbls>
        <c:marker val="1"/>
        <c:smooth val="0"/>
        <c:axId val="264340520"/>
        <c:axId val="264340912"/>
      </c:lineChart>
      <c:dateAx>
        <c:axId val="264340520"/>
        <c:scaling>
          <c:orientation val="minMax"/>
        </c:scaling>
        <c:delete val="1"/>
        <c:axPos val="b"/>
        <c:numFmt formatCode="ge" sourceLinked="1"/>
        <c:majorTickMark val="none"/>
        <c:minorTickMark val="none"/>
        <c:tickLblPos val="none"/>
        <c:crossAx val="264340912"/>
        <c:crosses val="autoZero"/>
        <c:auto val="1"/>
        <c:lblOffset val="100"/>
        <c:baseTimeUnit val="years"/>
      </c:dateAx>
      <c:valAx>
        <c:axId val="26434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4340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616.71</c:v>
                </c:pt>
                <c:pt idx="1">
                  <c:v>609.74</c:v>
                </c:pt>
                <c:pt idx="2">
                  <c:v>517.09</c:v>
                </c:pt>
                <c:pt idx="3">
                  <c:v>531.87</c:v>
                </c:pt>
                <c:pt idx="4">
                  <c:v>641.75</c:v>
                </c:pt>
              </c:numCache>
            </c:numRef>
          </c:val>
        </c:ser>
        <c:dLbls>
          <c:showLegendKey val="0"/>
          <c:showVal val="0"/>
          <c:showCatName val="0"/>
          <c:showSerName val="0"/>
          <c:showPercent val="0"/>
          <c:showBubbleSize val="0"/>
        </c:dLbls>
        <c:gapWidth val="150"/>
        <c:axId val="264342088"/>
        <c:axId val="26434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343.8</c:v>
                </c:pt>
                <c:pt idx="3">
                  <c:v>293.27</c:v>
                </c:pt>
                <c:pt idx="4">
                  <c:v>300.52</c:v>
                </c:pt>
              </c:numCache>
            </c:numRef>
          </c:val>
          <c:smooth val="0"/>
        </c:ser>
        <c:dLbls>
          <c:showLegendKey val="0"/>
          <c:showVal val="0"/>
          <c:showCatName val="0"/>
          <c:showSerName val="0"/>
          <c:showPercent val="0"/>
          <c:showBubbleSize val="0"/>
        </c:dLbls>
        <c:marker val="1"/>
        <c:smooth val="0"/>
        <c:axId val="264342088"/>
        <c:axId val="264342480"/>
      </c:lineChart>
      <c:dateAx>
        <c:axId val="264342088"/>
        <c:scaling>
          <c:orientation val="minMax"/>
        </c:scaling>
        <c:delete val="1"/>
        <c:axPos val="b"/>
        <c:numFmt formatCode="ge" sourceLinked="1"/>
        <c:majorTickMark val="none"/>
        <c:minorTickMark val="none"/>
        <c:tickLblPos val="none"/>
        <c:crossAx val="264342480"/>
        <c:crosses val="autoZero"/>
        <c:auto val="1"/>
        <c:lblOffset val="100"/>
        <c:baseTimeUnit val="years"/>
      </c:dateAx>
      <c:valAx>
        <c:axId val="26434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4342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53" zoomScaleNormal="100" workbookViewId="0">
      <selection activeCell="BL64" sqref="BL64:BZ6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滋賀県　栗東市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67284</v>
      </c>
      <c r="AM8" s="64"/>
      <c r="AN8" s="64"/>
      <c r="AO8" s="64"/>
      <c r="AP8" s="64"/>
      <c r="AQ8" s="64"/>
      <c r="AR8" s="64"/>
      <c r="AS8" s="64"/>
      <c r="AT8" s="63">
        <f>データ!S6</f>
        <v>52.69</v>
      </c>
      <c r="AU8" s="63"/>
      <c r="AV8" s="63"/>
      <c r="AW8" s="63"/>
      <c r="AX8" s="63"/>
      <c r="AY8" s="63"/>
      <c r="AZ8" s="63"/>
      <c r="BA8" s="63"/>
      <c r="BB8" s="63">
        <f>データ!T6</f>
        <v>1276.98</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0.28000000000000003</v>
      </c>
      <c r="Q10" s="63"/>
      <c r="R10" s="63"/>
      <c r="S10" s="63"/>
      <c r="T10" s="63"/>
      <c r="U10" s="63"/>
      <c r="V10" s="63"/>
      <c r="W10" s="63">
        <f>データ!P6</f>
        <v>100</v>
      </c>
      <c r="X10" s="63"/>
      <c r="Y10" s="63"/>
      <c r="Z10" s="63"/>
      <c r="AA10" s="63"/>
      <c r="AB10" s="63"/>
      <c r="AC10" s="63"/>
      <c r="AD10" s="64">
        <f>データ!Q6</f>
        <v>2470</v>
      </c>
      <c r="AE10" s="64"/>
      <c r="AF10" s="64"/>
      <c r="AG10" s="64"/>
      <c r="AH10" s="64"/>
      <c r="AI10" s="64"/>
      <c r="AJ10" s="64"/>
      <c r="AK10" s="2"/>
      <c r="AL10" s="64">
        <f>データ!U6</f>
        <v>187</v>
      </c>
      <c r="AM10" s="64"/>
      <c r="AN10" s="64"/>
      <c r="AO10" s="64"/>
      <c r="AP10" s="64"/>
      <c r="AQ10" s="64"/>
      <c r="AR10" s="64"/>
      <c r="AS10" s="64"/>
      <c r="AT10" s="63">
        <f>データ!V6</f>
        <v>0.26</v>
      </c>
      <c r="AU10" s="63"/>
      <c r="AV10" s="63"/>
      <c r="AW10" s="63"/>
      <c r="AX10" s="63"/>
      <c r="AY10" s="63"/>
      <c r="AZ10" s="63"/>
      <c r="BA10" s="63"/>
      <c r="BB10" s="63">
        <f>データ!W6</f>
        <v>719.23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252085</v>
      </c>
      <c r="D6" s="31">
        <f t="shared" si="3"/>
        <v>47</v>
      </c>
      <c r="E6" s="31">
        <f t="shared" si="3"/>
        <v>17</v>
      </c>
      <c r="F6" s="31">
        <f t="shared" si="3"/>
        <v>5</v>
      </c>
      <c r="G6" s="31">
        <f t="shared" si="3"/>
        <v>0</v>
      </c>
      <c r="H6" s="31" t="str">
        <f t="shared" si="3"/>
        <v>滋賀県　栗東市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0.28000000000000003</v>
      </c>
      <c r="P6" s="32">
        <f t="shared" si="3"/>
        <v>100</v>
      </c>
      <c r="Q6" s="32">
        <f t="shared" si="3"/>
        <v>2470</v>
      </c>
      <c r="R6" s="32">
        <f t="shared" si="3"/>
        <v>67284</v>
      </c>
      <c r="S6" s="32">
        <f t="shared" si="3"/>
        <v>52.69</v>
      </c>
      <c r="T6" s="32">
        <f t="shared" si="3"/>
        <v>1276.98</v>
      </c>
      <c r="U6" s="32">
        <f t="shared" si="3"/>
        <v>187</v>
      </c>
      <c r="V6" s="32">
        <f t="shared" si="3"/>
        <v>0.26</v>
      </c>
      <c r="W6" s="32">
        <f t="shared" si="3"/>
        <v>719.23</v>
      </c>
      <c r="X6" s="33">
        <f>IF(X7="",NA(),X7)</f>
        <v>100.06</v>
      </c>
      <c r="Y6" s="33">
        <f t="shared" ref="Y6:AG6" si="4">IF(Y7="",NA(),Y7)</f>
        <v>100.08</v>
      </c>
      <c r="Z6" s="33">
        <f t="shared" si="4"/>
        <v>101.55</v>
      </c>
      <c r="AA6" s="33">
        <f t="shared" si="4"/>
        <v>101.28</v>
      </c>
      <c r="AB6" s="33">
        <f t="shared" si="4"/>
        <v>100.57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310.73</v>
      </c>
      <c r="BF6" s="33">
        <f t="shared" ref="BF6:BN6" si="7">IF(BF7="",NA(),BF7)</f>
        <v>466.91</v>
      </c>
      <c r="BG6" s="33">
        <f t="shared" si="7"/>
        <v>107.95</v>
      </c>
      <c r="BH6" s="33">
        <f t="shared" si="7"/>
        <v>103.31</v>
      </c>
      <c r="BI6" s="33">
        <f t="shared" si="7"/>
        <v>98.68</v>
      </c>
      <c r="BJ6" s="33">
        <f t="shared" si="7"/>
        <v>1316.7</v>
      </c>
      <c r="BK6" s="33">
        <f t="shared" si="7"/>
        <v>1224.75</v>
      </c>
      <c r="BL6" s="33">
        <f t="shared" si="7"/>
        <v>1144.05</v>
      </c>
      <c r="BM6" s="33">
        <f t="shared" si="7"/>
        <v>1126.77</v>
      </c>
      <c r="BN6" s="33">
        <f t="shared" si="7"/>
        <v>1044.8</v>
      </c>
      <c r="BO6" s="32" t="str">
        <f>IF(BO7="","",IF(BO7="-","【-】","【"&amp;SUBSTITUTE(TEXT(BO7,"#,##0.00"),"-","△")&amp;"】"))</f>
        <v>【992.47】</v>
      </c>
      <c r="BP6" s="33">
        <f>IF(BP7="",NA(),BP7)</f>
        <v>21.98</v>
      </c>
      <c r="BQ6" s="33">
        <f t="shared" ref="BQ6:BY6" si="8">IF(BQ7="",NA(),BQ7)</f>
        <v>21.88</v>
      </c>
      <c r="BR6" s="33">
        <f t="shared" si="8"/>
        <v>25.83</v>
      </c>
      <c r="BS6" s="33">
        <f t="shared" si="8"/>
        <v>25.23</v>
      </c>
      <c r="BT6" s="33">
        <f t="shared" si="8"/>
        <v>21.3</v>
      </c>
      <c r="BU6" s="33">
        <f t="shared" si="8"/>
        <v>43.24</v>
      </c>
      <c r="BV6" s="33">
        <f t="shared" si="8"/>
        <v>42.13</v>
      </c>
      <c r="BW6" s="33">
        <f t="shared" si="8"/>
        <v>42.48</v>
      </c>
      <c r="BX6" s="33">
        <f t="shared" si="8"/>
        <v>50.9</v>
      </c>
      <c r="BY6" s="33">
        <f t="shared" si="8"/>
        <v>50.82</v>
      </c>
      <c r="BZ6" s="32" t="str">
        <f>IF(BZ7="","",IF(BZ7="-","【-】","【"&amp;SUBSTITUTE(TEXT(BZ7,"#,##0.00"),"-","△")&amp;"】"))</f>
        <v>【51.49】</v>
      </c>
      <c r="CA6" s="33">
        <f>IF(CA7="",NA(),CA7)</f>
        <v>616.71</v>
      </c>
      <c r="CB6" s="33">
        <f t="shared" ref="CB6:CJ6" si="9">IF(CB7="",NA(),CB7)</f>
        <v>609.74</v>
      </c>
      <c r="CC6" s="33">
        <f t="shared" si="9"/>
        <v>517.09</v>
      </c>
      <c r="CD6" s="33">
        <f t="shared" si="9"/>
        <v>531.87</v>
      </c>
      <c r="CE6" s="33">
        <f t="shared" si="9"/>
        <v>641.75</v>
      </c>
      <c r="CF6" s="33">
        <f t="shared" si="9"/>
        <v>338.76</v>
      </c>
      <c r="CG6" s="33">
        <f t="shared" si="9"/>
        <v>348.41</v>
      </c>
      <c r="CH6" s="33">
        <f t="shared" si="9"/>
        <v>343.8</v>
      </c>
      <c r="CI6" s="33">
        <f t="shared" si="9"/>
        <v>293.27</v>
      </c>
      <c r="CJ6" s="33">
        <f t="shared" si="9"/>
        <v>300.52</v>
      </c>
      <c r="CK6" s="32" t="str">
        <f>IF(CK7="","",IF(CK7="-","【-】","【"&amp;SUBSTITUTE(TEXT(CK7,"#,##0.00"),"-","△")&amp;"】"))</f>
        <v>【295.10】</v>
      </c>
      <c r="CL6" s="33">
        <f>IF(CL7="",NA(),CL7)</f>
        <v>19.079999999999998</v>
      </c>
      <c r="CM6" s="33">
        <f t="shared" ref="CM6:CU6" si="10">IF(CM7="",NA(),CM7)</f>
        <v>20.39</v>
      </c>
      <c r="CN6" s="33">
        <f t="shared" si="10"/>
        <v>20.39</v>
      </c>
      <c r="CO6" s="33">
        <f t="shared" si="10"/>
        <v>19.739999999999998</v>
      </c>
      <c r="CP6" s="33">
        <f t="shared" si="10"/>
        <v>19.079999999999998</v>
      </c>
      <c r="CQ6" s="33">
        <f t="shared" si="10"/>
        <v>44.78</v>
      </c>
      <c r="CR6" s="33">
        <f t="shared" si="10"/>
        <v>47.19</v>
      </c>
      <c r="CS6" s="33">
        <f t="shared" si="10"/>
        <v>46.59</v>
      </c>
      <c r="CT6" s="33">
        <f t="shared" si="10"/>
        <v>54.36</v>
      </c>
      <c r="CU6" s="33">
        <f t="shared" si="10"/>
        <v>53.52</v>
      </c>
      <c r="CV6" s="32" t="str">
        <f>IF(CV7="","",IF(CV7="-","【-】","【"&amp;SUBSTITUTE(TEXT(CV7,"#,##0.00"),"-","△")&amp;"】"))</f>
        <v>【53.65】</v>
      </c>
      <c r="CW6" s="33">
        <f>IF(CW7="",NA(),CW7)</f>
        <v>92.35</v>
      </c>
      <c r="CX6" s="33">
        <f t="shared" ref="CX6:DF6" si="11">IF(CX7="",NA(),CX7)</f>
        <v>97.95</v>
      </c>
      <c r="CY6" s="33">
        <f t="shared" si="11"/>
        <v>97.97</v>
      </c>
      <c r="CZ6" s="33">
        <f t="shared" si="11"/>
        <v>97.95</v>
      </c>
      <c r="DA6" s="33">
        <f t="shared" si="11"/>
        <v>97.86</v>
      </c>
      <c r="DB6" s="33">
        <f t="shared" si="11"/>
        <v>73.599999999999994</v>
      </c>
      <c r="DC6" s="33">
        <f t="shared" si="11"/>
        <v>73.78</v>
      </c>
      <c r="DD6" s="33">
        <f t="shared" si="11"/>
        <v>72.989999999999995</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0.08</v>
      </c>
      <c r="EK6" s="33">
        <f t="shared" si="14"/>
        <v>0.06</v>
      </c>
      <c r="EL6" s="33">
        <f t="shared" si="14"/>
        <v>0.03</v>
      </c>
      <c r="EM6" s="33">
        <f t="shared" si="14"/>
        <v>0.02</v>
      </c>
      <c r="EN6" s="32" t="str">
        <f>IF(EN7="","",IF(EN7="-","【-】","【"&amp;SUBSTITUTE(TEXT(EN7,"#,##0.00"),"-","△")&amp;"】"))</f>
        <v>【0.03】</v>
      </c>
    </row>
    <row r="7" spans="1:144" s="34" customFormat="1">
      <c r="A7" s="26"/>
      <c r="B7" s="35">
        <v>2014</v>
      </c>
      <c r="C7" s="35">
        <v>252085</v>
      </c>
      <c r="D7" s="35">
        <v>47</v>
      </c>
      <c r="E7" s="35">
        <v>17</v>
      </c>
      <c r="F7" s="35">
        <v>5</v>
      </c>
      <c r="G7" s="35">
        <v>0</v>
      </c>
      <c r="H7" s="35" t="s">
        <v>96</v>
      </c>
      <c r="I7" s="35" t="s">
        <v>97</v>
      </c>
      <c r="J7" s="35" t="s">
        <v>98</v>
      </c>
      <c r="K7" s="35" t="s">
        <v>99</v>
      </c>
      <c r="L7" s="35" t="s">
        <v>100</v>
      </c>
      <c r="M7" s="36" t="s">
        <v>101</v>
      </c>
      <c r="N7" s="36" t="s">
        <v>102</v>
      </c>
      <c r="O7" s="36">
        <v>0.28000000000000003</v>
      </c>
      <c r="P7" s="36">
        <v>100</v>
      </c>
      <c r="Q7" s="36">
        <v>2470</v>
      </c>
      <c r="R7" s="36">
        <v>67284</v>
      </c>
      <c r="S7" s="36">
        <v>52.69</v>
      </c>
      <c r="T7" s="36">
        <v>1276.98</v>
      </c>
      <c r="U7" s="36">
        <v>187</v>
      </c>
      <c r="V7" s="36">
        <v>0.26</v>
      </c>
      <c r="W7" s="36">
        <v>719.23</v>
      </c>
      <c r="X7" s="36">
        <v>100.06</v>
      </c>
      <c r="Y7" s="36">
        <v>100.08</v>
      </c>
      <c r="Z7" s="36">
        <v>101.55</v>
      </c>
      <c r="AA7" s="36">
        <v>101.28</v>
      </c>
      <c r="AB7" s="36">
        <v>100.57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310.73</v>
      </c>
      <c r="BF7" s="36">
        <v>466.91</v>
      </c>
      <c r="BG7" s="36">
        <v>107.95</v>
      </c>
      <c r="BH7" s="36">
        <v>103.31</v>
      </c>
      <c r="BI7" s="36">
        <v>98.68</v>
      </c>
      <c r="BJ7" s="36">
        <v>1316.7</v>
      </c>
      <c r="BK7" s="36">
        <v>1224.75</v>
      </c>
      <c r="BL7" s="36">
        <v>1144.05</v>
      </c>
      <c r="BM7" s="36">
        <v>1126.77</v>
      </c>
      <c r="BN7" s="36">
        <v>1044.8</v>
      </c>
      <c r="BO7" s="36">
        <v>992.47</v>
      </c>
      <c r="BP7" s="36">
        <v>21.98</v>
      </c>
      <c r="BQ7" s="36">
        <v>21.88</v>
      </c>
      <c r="BR7" s="36">
        <v>25.83</v>
      </c>
      <c r="BS7" s="36">
        <v>25.23</v>
      </c>
      <c r="BT7" s="36">
        <v>21.3</v>
      </c>
      <c r="BU7" s="36">
        <v>43.24</v>
      </c>
      <c r="BV7" s="36">
        <v>42.13</v>
      </c>
      <c r="BW7" s="36">
        <v>42.48</v>
      </c>
      <c r="BX7" s="36">
        <v>50.9</v>
      </c>
      <c r="BY7" s="36">
        <v>50.82</v>
      </c>
      <c r="BZ7" s="36">
        <v>51.49</v>
      </c>
      <c r="CA7" s="36">
        <v>616.71</v>
      </c>
      <c r="CB7" s="36">
        <v>609.74</v>
      </c>
      <c r="CC7" s="36">
        <v>517.09</v>
      </c>
      <c r="CD7" s="36">
        <v>531.87</v>
      </c>
      <c r="CE7" s="36">
        <v>641.75</v>
      </c>
      <c r="CF7" s="36">
        <v>338.76</v>
      </c>
      <c r="CG7" s="36">
        <v>348.41</v>
      </c>
      <c r="CH7" s="36">
        <v>343.8</v>
      </c>
      <c r="CI7" s="36">
        <v>293.27</v>
      </c>
      <c r="CJ7" s="36">
        <v>300.52</v>
      </c>
      <c r="CK7" s="36">
        <v>295.10000000000002</v>
      </c>
      <c r="CL7" s="36">
        <v>19.079999999999998</v>
      </c>
      <c r="CM7" s="36">
        <v>20.39</v>
      </c>
      <c r="CN7" s="36">
        <v>20.39</v>
      </c>
      <c r="CO7" s="36">
        <v>19.739999999999998</v>
      </c>
      <c r="CP7" s="36">
        <v>19.079999999999998</v>
      </c>
      <c r="CQ7" s="36">
        <v>44.78</v>
      </c>
      <c r="CR7" s="36">
        <v>47.19</v>
      </c>
      <c r="CS7" s="36">
        <v>46.59</v>
      </c>
      <c r="CT7" s="36">
        <v>54.36</v>
      </c>
      <c r="CU7" s="36">
        <v>53.52</v>
      </c>
      <c r="CV7" s="36">
        <v>53.65</v>
      </c>
      <c r="CW7" s="36">
        <v>92.35</v>
      </c>
      <c r="CX7" s="36">
        <v>97.95</v>
      </c>
      <c r="CY7" s="36">
        <v>97.97</v>
      </c>
      <c r="CZ7" s="36">
        <v>97.95</v>
      </c>
      <c r="DA7" s="36">
        <v>97.86</v>
      </c>
      <c r="DB7" s="36">
        <v>73.599999999999994</v>
      </c>
      <c r="DC7" s="36">
        <v>73.78</v>
      </c>
      <c r="DD7" s="36">
        <v>72.989999999999995</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0.08</v>
      </c>
      <c r="EK7" s="36">
        <v>0.06</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ritto</cp:lastModifiedBy>
  <cp:lastPrinted>2016-02-17T23:39:42Z</cp:lastPrinted>
  <dcterms:created xsi:type="dcterms:W3CDTF">2016-01-14T11:02:08Z</dcterms:created>
  <dcterms:modified xsi:type="dcterms:W3CDTF">2016-02-17T23:48:26Z</dcterms:modified>
  <cp:category/>
</cp:coreProperties>
</file>