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<sst xmlns="http://schemas.openxmlformats.org/spreadsheetml/2006/main" count="217" uniqueCount="107">
  <si>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</si>
  <si>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</si>
  <si>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</si>
  <si>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</si>
  <si>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</si>
  <si>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</si>
  <si>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</si>
  <si>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</si>
  <si>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</si>
  <si>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</si>
  <si>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</si>
  <si>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</si>
  <si>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</si>
  <si>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</si>
  <si>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</si>
  <si>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</si>
  <si>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</si>
  <si>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</si>
  <si>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</si>
  <si>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</si>
  <si>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</si>
  <si>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</si>
  <si>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</si>
  <si>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</si>
  <si>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</si>
  <si>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</si>
  <si>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</si>
  <si>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</si>
  <si>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</si>
  <si>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</si>
  <si>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</si>
  <si>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</si>
  <si>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</si>
  <si>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</si>
  <si>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</si>
  <si>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</si>
  <si>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</si>
  <si>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</si>
  <si>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</si>
  <si>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</si>
  <si>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</si>
  <si>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</si>
  <si>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</si>
  <si>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</si>
  <si>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</si>
  <si>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</si>
  <si>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</si>
  <si>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</si>
  <si>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</si>
  <si>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</si>
  <si>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</si>
  <si>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</si>
  <si>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</si>
  <si>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</si>
  <si>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</si>
  <si>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</si>
  <si>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</si>
  <si>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</si>
  <si>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</si>
  <si>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</si>
  <si>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</si>
  <si>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</si>
  <si>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</si>
  <si>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</si>
  <si>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</si>
  <si>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</si>
  <si>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</si>
  <si>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</si>
  <si>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</si>
  <si>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</si>
  <si>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</si>
  <si>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</si>
  <si>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</si>
  <si>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</si>
  <si>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</si>
  <si>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</si>
  <si>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</si>
  <si>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</si>
  <si>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</si>
  <si>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</si>
  <si>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</si>
  <si>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</si>
  <si>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</si>
  <si>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</si>
  <si>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</si>
  <si>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</si>
  <si>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</si>
  <si>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</si>
  <si>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</si>
  <si>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</si>
  <si>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</si>
  <si>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</si>
  <si>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</si>
  <si>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栗東市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</si>
  <si>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</si>
  <si>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</si>
  <si>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</si>
  <si>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</si>
  <si>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</si>
  <si>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</si>
  <si>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</si>
  <si>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</si>
  <si>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</si>
  <si>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</si>
  <si>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水道事業については、昭和３５年に事業認可を受け事業を進めています。本市では地下水を水源とした水源施設により処理された浄水と滋賀県南部用水を受水し、供給しています。これにより、給水原価が類似団体より安く維持できており、また、水源施設等の改修により施設利用率においても類似団体より高い水準を保っています。
　料金回収率については、類似団体より低い水準となっていましたが、平成２５年度の水道料金改定による給水収益の増加により改善しています。
　水道事業経営について、経常収支比率や流動比率においても１００％以上の値を推移しており、類似団体同様に健全経営を維持できています。
</t>
    <rPh sb="203" eb="205">
      <t>キュウスイ</t>
    </rPh>
    <rPh sb="205" eb="207">
      <t>シュウエキ</t>
    </rPh>
    <rPh sb="208" eb="210">
      <t>ゾウカ</t>
    </rPh>
    <rPh sb="275" eb="277">
      <t>ケイエイ</t>
    </rPh>
    <phoneticPr fontId="4"/>
  </si>
  <si>
    <t xml:space="preserve">　本市は事業開始から５５年が経過しており、事業開始当初に整備した管路において、類似団体同様に管路の老朽化が進んでいます。平成２７年度まで水源地の拡張事業に費用を優先したこともあり、管路の更新率が低い状況となっています。
  今後は管路の更新計画を策定し、水源地整備工事が完了する平成２８年度より老朽化率の改善に向け整備を進めます。
</t>
    <rPh sb="21" eb="23">
      <t>ジギョウ</t>
    </rPh>
    <rPh sb="23" eb="25">
      <t>カイシ</t>
    </rPh>
    <rPh sb="28" eb="30">
      <t>セイビ</t>
    </rPh>
    <rPh sb="53" eb="54">
      <t>スス</t>
    </rPh>
    <rPh sb="80" eb="82">
      <t>ユウセン</t>
    </rPh>
    <rPh sb="112" eb="114">
      <t>コンゴ</t>
    </rPh>
    <rPh sb="115" eb="117">
      <t>カンロ</t>
    </rPh>
    <rPh sb="118" eb="120">
      <t>コウシン</t>
    </rPh>
    <rPh sb="120" eb="122">
      <t>ケイカク</t>
    </rPh>
    <rPh sb="123" eb="125">
      <t>サクテイ</t>
    </rPh>
    <rPh sb="129" eb="130">
      <t>チ</t>
    </rPh>
    <rPh sb="132" eb="133">
      <t>コウ</t>
    </rPh>
    <rPh sb="133" eb="134">
      <t>ジ</t>
    </rPh>
    <rPh sb="147" eb="150">
      <t>ロウキュウカ</t>
    </rPh>
    <phoneticPr fontId="4"/>
  </si>
  <si>
    <t xml:space="preserve">　健全経営を維持できていますが、老朽化により有収率が低下しており、漏水事故による市民サービスの低下にならないよう、安全で安定した水道の供給のため、管路更新を実施していくことが必要です。
　今後は水道ビジョンおよびアセットマネジメントによる中長期経営計画を策定し、老朽化施設の更新事業ならびに耐震化事業を進めつつ、健全経営の維持に努めます。
</t>
    <rPh sb="3" eb="5">
      <t>ケイエイ</t>
    </rPh>
    <rPh sb="87" eb="89">
      <t>ヒツヨウ</t>
    </rPh>
    <rPh sb="94" eb="96">
      <t>コンゴ</t>
    </rPh>
    <rPh sb="97" eb="99">
      <t>スイドウ</t>
    </rPh>
    <rPh sb="119" eb="122">
      <t>チュウチョウキ</t>
    </rPh>
    <rPh sb="122" eb="124">
      <t>ケイエイ</t>
    </rPh>
    <rPh sb="124" eb="126">
      <t>ケイカク</t>
    </rPh>
    <rPh sb="127" eb="129">
      <t>サクテイ</t>
    </rPh>
    <rPh sb="131" eb="134">
      <t>ロウキュウカ</t>
    </rPh>
    <rPh sb="134" eb="136">
      <t>シセツ</t>
    </rPh>
    <rPh sb="137" eb="139">
      <t>コウシン</t>
    </rPh>
    <rPh sb="139" eb="141">
      <t>ジギョウ</t>
    </rPh>
    <rPh sb="145" eb="148">
      <t>タイシンカ</t>
    </rPh>
    <rPh sb="148" eb="150">
      <t>ジギョウ</t>
    </rPh>
    <rPh sb="151" eb="152">
      <t>スス</t>
    </rPh>
    <rPh sb="156" eb="158">
      <t>ケンゼン</t>
    </rPh>
    <rPh sb="158" eb="160">
      <t>ケイエイ</t>
    </rPh>
    <rPh sb="161" eb="163">
      <t>イジ</t>
    </rPh>
    <rPh sb="164" eb="16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</si>
</sst>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0.43</c:v>
                </c:pt>
                <c:pt idx="1">
                  <c:v>0.39</c:v>
                </c:pt>
                <c:pt idx="2">
                  <c:v>0.08</c:v>
                </c:pt>
                <c:pt idx="3">
                  <c:v>0.24</c:v>
                </c:pt>
                <c:pt idx="4">
                  <c:v>0.27</c:v>
                </c:pt>
              </c:numCache>
            </c:numRef>
          </c:val>
        </c:ser>
        <c:dLbls>
          <c:showLegendKey val="0"/>
          <c:showVal val="0"/>
          <c:showCatName val="0"/>
          <c:showSerName val="0"/>
          <c:showPercent val="0"/>
          <c:showBubbleSize val="0"/>
        </c:dLbls>
        <c:gapWidth val="150"/>
        <c:axId val="173393792"/>
        <c:axId val="1734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73393792"/>
        <c:axId val="173404160"/>
      </c:lineChart>
      <c:dateAx>
        <c:axId val="173393792"/>
        <c:scaling>
          <c:orientation val="minMax"/>
        </c:scaling>
        <c:delete val="1"/>
        <c:axPos val="b"/>
        <c:numFmt formatCode="ge" sourceLinked="1"/>
        <c:majorTickMark val="none"/>
        <c:minorTickMark val="none"/>
        <c:tickLblPos val="none"/>
        <c:crossAx val="173404160"/>
        <c:crosses val="autoZero"/>
        <c:auto val="1"/>
        <c:lblOffset val="100"/>
        <c:baseTimeUnit val="years"/>
      </c:dateAx>
      <c:valAx>
        <c:axId val="1734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72.78</c:v>
                </c:pt>
                <c:pt idx="1">
                  <c:v>74.19</c:v>
                </c:pt>
                <c:pt idx="2">
                  <c:v>74.16</c:v>
                </c:pt>
                <c:pt idx="3">
                  <c:v>73.819999999999993</c:v>
                </c:pt>
                <c:pt idx="4">
                  <c:v>76.64</c:v>
                </c:pt>
              </c:numCache>
            </c:numRef>
          </c:val>
        </c:ser>
        <c:dLbls>
          <c:showLegendKey val="0"/>
          <c:showVal val="0"/>
          <c:showCatName val="0"/>
          <c:showSerName val="0"/>
          <c:showPercent val="0"/>
          <c:showBubbleSize val="0"/>
        </c:dLbls>
        <c:gapWidth val="150"/>
        <c:axId val="167660160"/>
        <c:axId val="1676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67660160"/>
        <c:axId val="167670528"/>
      </c:lineChart>
      <c:dateAx>
        <c:axId val="167660160"/>
        <c:scaling>
          <c:orientation val="minMax"/>
        </c:scaling>
        <c:delete val="1"/>
        <c:axPos val="b"/>
        <c:numFmt formatCode="ge" sourceLinked="1"/>
        <c:majorTickMark val="none"/>
        <c:minorTickMark val="none"/>
        <c:tickLblPos val="none"/>
        <c:crossAx val="167670528"/>
        <c:crosses val="autoZero"/>
        <c:auto val="1"/>
        <c:lblOffset val="100"/>
        <c:baseTimeUnit val="years"/>
      </c:dateAx>
      <c:valAx>
        <c:axId val="1676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98.63</c:v>
                </c:pt>
                <c:pt idx="1">
                  <c:v>95.41</c:v>
                </c:pt>
                <c:pt idx="2">
                  <c:v>96</c:v>
                </c:pt>
                <c:pt idx="3">
                  <c:v>95.74</c:v>
                </c:pt>
                <c:pt idx="4">
                  <c:v>91.08</c:v>
                </c:pt>
              </c:numCache>
            </c:numRef>
          </c:val>
        </c:ser>
        <c:dLbls>
          <c:showLegendKey val="0"/>
          <c:showVal val="0"/>
          <c:showCatName val="0"/>
          <c:showSerName val="0"/>
          <c:showPercent val="0"/>
          <c:showBubbleSize val="0"/>
        </c:dLbls>
        <c:gapWidth val="150"/>
        <c:axId val="167688064"/>
        <c:axId val="1677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67688064"/>
        <c:axId val="167702528"/>
      </c:lineChart>
      <c:dateAx>
        <c:axId val="167688064"/>
        <c:scaling>
          <c:orientation val="minMax"/>
        </c:scaling>
        <c:delete val="1"/>
        <c:axPos val="b"/>
        <c:numFmt formatCode="ge" sourceLinked="1"/>
        <c:majorTickMark val="none"/>
        <c:minorTickMark val="none"/>
        <c:tickLblPos val="none"/>
        <c:crossAx val="167702528"/>
        <c:crosses val="autoZero"/>
        <c:auto val="1"/>
        <c:lblOffset val="100"/>
        <c:baseTimeUnit val="years"/>
      </c:dateAx>
      <c:valAx>
        <c:axId val="1677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104.59</c:v>
                </c:pt>
                <c:pt idx="1">
                  <c:v>106.52</c:v>
                </c:pt>
                <c:pt idx="2">
                  <c:v>101.91</c:v>
                </c:pt>
                <c:pt idx="3">
                  <c:v>107.24</c:v>
                </c:pt>
                <c:pt idx="4">
                  <c:v>112.94</c:v>
                </c:pt>
              </c:numCache>
            </c:numRef>
          </c:val>
        </c:ser>
        <c:dLbls>
          <c:showLegendKey val="0"/>
          <c:showVal val="0"/>
          <c:showCatName val="0"/>
          <c:showSerName val="0"/>
          <c:showPercent val="0"/>
          <c:showBubbleSize val="0"/>
        </c:dLbls>
        <c:gapWidth val="150"/>
        <c:axId val="91641344"/>
        <c:axId val="916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91641344"/>
        <c:axId val="91643264"/>
      </c:lineChart>
      <c:dateAx>
        <c:axId val="91641344"/>
        <c:scaling>
          <c:orientation val="minMax"/>
        </c:scaling>
        <c:delete val="1"/>
        <c:axPos val="b"/>
        <c:numFmt formatCode="ge" sourceLinked="1"/>
        <c:majorTickMark val="none"/>
        <c:minorTickMark val="none"/>
        <c:tickLblPos val="none"/>
        <c:crossAx val="91643264"/>
        <c:crosses val="autoZero"/>
        <c:auto val="1"/>
        <c:lblOffset val="100"/>
        <c:baseTimeUnit val="years"/>
      </c:dateAx>
      <c:valAx>
        <c:axId val="9164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41.4</c:v>
                </c:pt>
                <c:pt idx="1">
                  <c:v>43.84</c:v>
                </c:pt>
                <c:pt idx="2">
                  <c:v>46.15</c:v>
                </c:pt>
                <c:pt idx="3">
                  <c:v>48.1</c:v>
                </c:pt>
                <c:pt idx="4">
                  <c:v>49.65</c:v>
                </c:pt>
              </c:numCache>
            </c:numRef>
          </c:val>
        </c:ser>
        <c:dLbls>
          <c:showLegendKey val="0"/>
          <c:showVal val="0"/>
          <c:showCatName val="0"/>
          <c:showSerName val="0"/>
          <c:showPercent val="0"/>
          <c:showBubbleSize val="0"/>
        </c:dLbls>
        <c:gapWidth val="150"/>
        <c:axId val="91662976"/>
        <c:axId val="916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91662976"/>
        <c:axId val="91673344"/>
      </c:lineChart>
      <c:dateAx>
        <c:axId val="91662976"/>
        <c:scaling>
          <c:orientation val="minMax"/>
        </c:scaling>
        <c:delete val="1"/>
        <c:axPos val="b"/>
        <c:numFmt formatCode="ge" sourceLinked="1"/>
        <c:majorTickMark val="none"/>
        <c:minorTickMark val="none"/>
        <c:tickLblPos val="none"/>
        <c:crossAx val="91673344"/>
        <c:crosses val="autoZero"/>
        <c:auto val="1"/>
        <c:lblOffset val="100"/>
        <c:baseTimeUnit val="years"/>
      </c:dateAx>
      <c:valAx>
        <c:axId val="916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6.03</c:v>
                </c:pt>
                <c:pt idx="1">
                  <c:v>7.99</c:v>
                </c:pt>
                <c:pt idx="2">
                  <c:v>10.65</c:v>
                </c:pt>
                <c:pt idx="3">
                  <c:v>12.23</c:v>
                </c:pt>
                <c:pt idx="4">
                  <c:v>12.94</c:v>
                </c:pt>
              </c:numCache>
            </c:numRef>
          </c:val>
        </c:ser>
        <c:dLbls>
          <c:showLegendKey val="0"/>
          <c:showVal val="0"/>
          <c:showCatName val="0"/>
          <c:showSerName val="0"/>
          <c:showPercent val="0"/>
          <c:showBubbleSize val="0"/>
        </c:dLbls>
        <c:gapWidth val="150"/>
        <c:axId val="91682688"/>
        <c:axId val="1073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91682688"/>
        <c:axId val="107302912"/>
      </c:lineChart>
      <c:dateAx>
        <c:axId val="91682688"/>
        <c:scaling>
          <c:orientation val="minMax"/>
        </c:scaling>
        <c:delete val="1"/>
        <c:axPos val="b"/>
        <c:numFmt formatCode="ge" sourceLinked="1"/>
        <c:majorTickMark val="none"/>
        <c:minorTickMark val="none"/>
        <c:tickLblPos val="none"/>
        <c:crossAx val="107302912"/>
        <c:crosses val="autoZero"/>
        <c:auto val="1"/>
        <c:lblOffset val="100"/>
        <c:baseTimeUnit val="years"/>
      </c:dateAx>
      <c:valAx>
        <c:axId val="1073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329408"/>
        <c:axId val="1073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07329408"/>
        <c:axId val="107331584"/>
      </c:lineChart>
      <c:dateAx>
        <c:axId val="107329408"/>
        <c:scaling>
          <c:orientation val="minMax"/>
        </c:scaling>
        <c:delete val="1"/>
        <c:axPos val="b"/>
        <c:numFmt formatCode="ge" sourceLinked="1"/>
        <c:majorTickMark val="none"/>
        <c:minorTickMark val="none"/>
        <c:tickLblPos val="none"/>
        <c:crossAx val="107331584"/>
        <c:crosses val="autoZero"/>
        <c:auto val="1"/>
        <c:lblOffset val="100"/>
        <c:baseTimeUnit val="years"/>
      </c:dateAx>
      <c:valAx>
        <c:axId val="10733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3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518.86</c:v>
                </c:pt>
                <c:pt idx="1">
                  <c:v>1149.3900000000001</c:v>
                </c:pt>
                <c:pt idx="2">
                  <c:v>286.02999999999997</c:v>
                </c:pt>
                <c:pt idx="3">
                  <c:v>758.77</c:v>
                </c:pt>
                <c:pt idx="4">
                  <c:v>676.21</c:v>
                </c:pt>
              </c:numCache>
            </c:numRef>
          </c:val>
        </c:ser>
        <c:dLbls>
          <c:showLegendKey val="0"/>
          <c:showVal val="0"/>
          <c:showCatName val="0"/>
          <c:showSerName val="0"/>
          <c:showPercent val="0"/>
          <c:showBubbleSize val="0"/>
        </c:dLbls>
        <c:gapWidth val="150"/>
        <c:axId val="167192448"/>
        <c:axId val="1671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67192448"/>
        <c:axId val="167198720"/>
      </c:lineChart>
      <c:dateAx>
        <c:axId val="167192448"/>
        <c:scaling>
          <c:orientation val="minMax"/>
        </c:scaling>
        <c:delete val="1"/>
        <c:axPos val="b"/>
        <c:numFmt formatCode="ge" sourceLinked="1"/>
        <c:majorTickMark val="none"/>
        <c:minorTickMark val="none"/>
        <c:tickLblPos val="none"/>
        <c:crossAx val="167198720"/>
        <c:crosses val="autoZero"/>
        <c:auto val="1"/>
        <c:lblOffset val="100"/>
        <c:baseTimeUnit val="years"/>
      </c:dateAx>
      <c:valAx>
        <c:axId val="16719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1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190.42</c:v>
                </c:pt>
                <c:pt idx="1">
                  <c:v>193.27</c:v>
                </c:pt>
                <c:pt idx="2">
                  <c:v>258.89</c:v>
                </c:pt>
                <c:pt idx="3">
                  <c:v>269.7</c:v>
                </c:pt>
                <c:pt idx="4">
                  <c:v>270.14999999999998</c:v>
                </c:pt>
              </c:numCache>
            </c:numRef>
          </c:val>
        </c:ser>
        <c:dLbls>
          <c:showLegendKey val="0"/>
          <c:showVal val="0"/>
          <c:showCatName val="0"/>
          <c:showSerName val="0"/>
          <c:showPercent val="0"/>
          <c:showBubbleSize val="0"/>
        </c:dLbls>
        <c:gapWidth val="150"/>
        <c:axId val="167224832"/>
        <c:axId val="1672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67224832"/>
        <c:axId val="167226752"/>
      </c:lineChart>
      <c:dateAx>
        <c:axId val="167224832"/>
        <c:scaling>
          <c:orientation val="minMax"/>
        </c:scaling>
        <c:delete val="1"/>
        <c:axPos val="b"/>
        <c:numFmt formatCode="ge" sourceLinked="1"/>
        <c:majorTickMark val="none"/>
        <c:minorTickMark val="none"/>
        <c:tickLblPos val="none"/>
        <c:crossAx val="167226752"/>
        <c:crosses val="autoZero"/>
        <c:auto val="1"/>
        <c:lblOffset val="100"/>
        <c:baseTimeUnit val="years"/>
      </c:dateAx>
      <c:valAx>
        <c:axId val="16722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2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93.09</c:v>
                </c:pt>
                <c:pt idx="1">
                  <c:v>96.49</c:v>
                </c:pt>
                <c:pt idx="2">
                  <c:v>93.09</c:v>
                </c:pt>
                <c:pt idx="3">
                  <c:v>98.29</c:v>
                </c:pt>
                <c:pt idx="4">
                  <c:v>111.37</c:v>
                </c:pt>
              </c:numCache>
            </c:numRef>
          </c:val>
        </c:ser>
        <c:dLbls>
          <c:showLegendKey val="0"/>
          <c:showVal val="0"/>
          <c:showCatName val="0"/>
          <c:showSerName val="0"/>
          <c:showPercent val="0"/>
          <c:showBubbleSize val="0"/>
        </c:dLbls>
        <c:gapWidth val="150"/>
        <c:axId val="167247232"/>
        <c:axId val="1676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67247232"/>
        <c:axId val="167601664"/>
      </c:lineChart>
      <c:dateAx>
        <c:axId val="167247232"/>
        <c:scaling>
          <c:orientation val="minMax"/>
        </c:scaling>
        <c:delete val="1"/>
        <c:axPos val="b"/>
        <c:numFmt formatCode="ge" sourceLinked="1"/>
        <c:majorTickMark val="none"/>
        <c:minorTickMark val="none"/>
        <c:tickLblPos val="none"/>
        <c:crossAx val="167601664"/>
        <c:crosses val="autoZero"/>
        <c:auto val="1"/>
        <c:lblOffset val="100"/>
        <c:baseTimeUnit val="years"/>
      </c:dateAx>
      <c:valAx>
        <c:axId val="1676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135.08000000000001</c:v>
                </c:pt>
                <c:pt idx="1">
                  <c:v>129.71</c:v>
                </c:pt>
                <c:pt idx="2">
                  <c:v>134.1</c:v>
                </c:pt>
                <c:pt idx="3">
                  <c:v>131.63</c:v>
                </c:pt>
                <c:pt idx="4">
                  <c:v>120.19</c:v>
                </c:pt>
              </c:numCache>
            </c:numRef>
          </c:val>
        </c:ser>
        <c:dLbls>
          <c:showLegendKey val="0"/>
          <c:showVal val="0"/>
          <c:showCatName val="0"/>
          <c:showSerName val="0"/>
          <c:showPercent val="0"/>
          <c:showBubbleSize val="0"/>
        </c:dLbls>
        <c:gapWidth val="150"/>
        <c:axId val="167631872"/>
        <c:axId val="16763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67631872"/>
        <c:axId val="167634048"/>
      </c:lineChart>
      <c:dateAx>
        <c:axId val="167631872"/>
        <c:scaling>
          <c:orientation val="minMax"/>
        </c:scaling>
        <c:delete val="1"/>
        <c:axPos val="b"/>
        <c:numFmt formatCode="ge" sourceLinked="1"/>
        <c:majorTickMark val="none"/>
        <c:minorTickMark val="none"/>
        <c:tickLblPos val="none"/>
        <c:crossAx val="167634048"/>
        <c:crosses val="autoZero"/>
        <c:auto val="1"/>
        <c:lblOffset val="100"/>
        <c:baseTimeUnit val="years"/>
      </c:dateAx>
      <c:valAx>
        <c:axId val="1676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栗東市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67284</v>
      </c>
      <c r="AJ8" s="56"/>
      <c r="AK8" s="56"/>
      <c r="AL8" s="56"/>
      <c r="AM8" s="56"/>
      <c r="AN8" s="56"/>
      <c r="AO8" s="56"/>
      <c r="AP8" s="57"/>
      <c r="AQ8" s="47">
        <f>データ!R6</f>
        <v>52.69</v>
      </c>
      <c r="AR8" s="47"/>
      <c r="AS8" s="47"/>
      <c r="AT8" s="47"/>
      <c r="AU8" s="47"/>
      <c r="AV8" s="47"/>
      <c r="AW8" s="47"/>
      <c r="AX8" s="47"/>
      <c r="AY8" s="47">
        <f>データ!S6</f>
        <v>1276.98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69.88</v>
      </c>
      <c r="K10" s="47"/>
      <c r="L10" s="47"/>
      <c r="M10" s="47"/>
      <c r="N10" s="47"/>
      <c r="O10" s="47"/>
      <c r="P10" s="47"/>
      <c r="Q10" s="47"/>
      <c r="R10" s="47">
        <f>データ!O6</f>
        <v>99.9</v>
      </c>
      <c r="S10" s="47"/>
      <c r="T10" s="47"/>
      <c r="U10" s="47"/>
      <c r="V10" s="47"/>
      <c r="W10" s="47"/>
      <c r="X10" s="47"/>
      <c r="Y10" s="47"/>
      <c r="Z10" s="78">
        <f>データ!P6</f>
        <v>2138</v>
      </c>
      <c r="AA10" s="78"/>
      <c r="AB10" s="78"/>
      <c r="AC10" s="78"/>
      <c r="AD10" s="78"/>
      <c r="AE10" s="78"/>
      <c r="AF10" s="78"/>
      <c r="AG10" s="78"/>
      <c r="AH10" s="2"/>
      <c r="AI10" s="78">
        <f>データ!T6</f>
        <v>67222</v>
      </c>
      <c r="AJ10" s="78"/>
      <c r="AK10" s="78"/>
      <c r="AL10" s="78"/>
      <c r="AM10" s="78"/>
      <c r="AN10" s="78"/>
      <c r="AO10" s="78"/>
      <c r="AP10" s="78"/>
      <c r="AQ10" s="47">
        <f>データ!U6</f>
        <v>30.12</v>
      </c>
      <c r="AR10" s="47"/>
      <c r="AS10" s="47"/>
      <c r="AT10" s="47"/>
      <c r="AU10" s="47"/>
      <c r="AV10" s="47"/>
      <c r="AW10" s="47"/>
      <c r="AX10" s="47"/>
      <c r="AY10" s="47">
        <f>データ!V6</f>
        <v>2231.81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252085</v>
      </c>
      <c r="D6" s="31">
        <f t="shared" si="3"/>
        <v>46</v>
      </c>
      <c r="E6" s="31">
        <f t="shared" si="3"/>
        <v>1</v>
      </c>
      <c r="F6" s="31">
        <f t="shared" si="3"/>
        <v>0</v>
      </c>
      <c r="G6" s="31">
        <f t="shared" si="3"/>
        <v>1</v>
      </c>
      <c r="H6" s="31" t="str">
        <f t="shared" si="3"/>
        <v>滋賀県　栗東市</v>
      </c>
      <c r="I6" s="31" t="str">
        <f t="shared" si="3"/>
        <v>法適用</v>
      </c>
      <c r="J6" s="31" t="str">
        <f t="shared" si="3"/>
        <v>水道事業</v>
      </c>
      <c r="K6" s="31" t="str">
        <f t="shared" si="3"/>
        <v>末端給水事業</v>
      </c>
      <c r="L6" s="31" t="str">
        <f t="shared" si="3"/>
        <v>A4</v>
      </c>
      <c r="M6" s="32" t="str">
        <f t="shared" si="3"/>
        <v>-</v>
      </c>
      <c r="N6" s="32">
        <f t="shared" si="3"/>
        <v>69.88</v>
      </c>
      <c r="O6" s="32">
        <f t="shared" si="3"/>
        <v>99.9</v>
      </c>
      <c r="P6" s="32">
        <f t="shared" si="3"/>
        <v>2138</v>
      </c>
      <c r="Q6" s="32">
        <f t="shared" si="3"/>
        <v>67284</v>
      </c>
      <c r="R6" s="32">
        <f t="shared" si="3"/>
        <v>52.69</v>
      </c>
      <c r="S6" s="32">
        <f t="shared" si="3"/>
        <v>1276.98</v>
      </c>
      <c r="T6" s="32">
        <f t="shared" si="3"/>
        <v>67222</v>
      </c>
      <c r="U6" s="32">
        <f t="shared" si="3"/>
        <v>30.12</v>
      </c>
      <c r="V6" s="32">
        <f t="shared" si="3"/>
        <v>2231.81</v>
      </c>
      <c r="W6" s="33">
        <f>IF(W7="",NA(),W7)</f>
        <v>104.59</v>
      </c>
      <c r="X6" s="33">
        <f t="shared" ref="X6:AF6" si="4">IF(X7="",NA(),X7)</f>
        <v>106.52</v>
      </c>
      <c r="Y6" s="33">
        <f t="shared" si="4"/>
        <v>101.91</v>
      </c>
      <c r="Z6" s="33">
        <f t="shared" si="4"/>
        <v>107.24</v>
      </c>
      <c r="AA6" s="33">
        <f t="shared" si="4"/>
        <v>112.94</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518.86</v>
      </c>
      <c r="AT6" s="33">
        <f t="shared" ref="AT6:BB6" si="6">IF(AT7="",NA(),AT7)</f>
        <v>1149.3900000000001</v>
      </c>
      <c r="AU6" s="33">
        <f t="shared" si="6"/>
        <v>286.02999999999997</v>
      </c>
      <c r="AV6" s="33">
        <f t="shared" si="6"/>
        <v>758.77</v>
      </c>
      <c r="AW6" s="33">
        <f t="shared" si="6"/>
        <v>676.21</v>
      </c>
      <c r="AX6" s="33">
        <f t="shared" si="6"/>
        <v>699.11</v>
      </c>
      <c r="AY6" s="33">
        <f t="shared" si="6"/>
        <v>695.41</v>
      </c>
      <c r="AZ6" s="33">
        <f t="shared" si="6"/>
        <v>701</v>
      </c>
      <c r="BA6" s="33">
        <f t="shared" si="6"/>
        <v>739.59</v>
      </c>
      <c r="BB6" s="33">
        <f t="shared" si="6"/>
        <v>335.95</v>
      </c>
      <c r="BC6" s="32" t="str">
        <f>IF(BC7="","",IF(BC7="-","【-】","【"&amp;SUBSTITUTE(TEXT(BC7,"#,##0.00"),"-","△")&amp;"】"))</f>
        <v>【264.16】</v>
      </c>
      <c r="BD6" s="33">
        <f>IF(BD7="",NA(),BD7)</f>
        <v>190.42</v>
      </c>
      <c r="BE6" s="33">
        <f t="shared" ref="BE6:BM6" si="7">IF(BE7="",NA(),BE7)</f>
        <v>193.27</v>
      </c>
      <c r="BF6" s="33">
        <f t="shared" si="7"/>
        <v>258.89</v>
      </c>
      <c r="BG6" s="33">
        <f t="shared" si="7"/>
        <v>269.7</v>
      </c>
      <c r="BH6" s="33">
        <f t="shared" si="7"/>
        <v>270.14999999999998</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93.09</v>
      </c>
      <c r="BP6" s="33">
        <f t="shared" ref="BP6:BX6" si="8">IF(BP7="",NA(),BP7)</f>
        <v>96.49</v>
      </c>
      <c r="BQ6" s="33">
        <f t="shared" si="8"/>
        <v>93.09</v>
      </c>
      <c r="BR6" s="33">
        <f t="shared" si="8"/>
        <v>98.29</v>
      </c>
      <c r="BS6" s="33">
        <f t="shared" si="8"/>
        <v>111.37</v>
      </c>
      <c r="BT6" s="33">
        <f t="shared" si="8"/>
        <v>101.27</v>
      </c>
      <c r="BU6" s="33">
        <f t="shared" si="8"/>
        <v>99.61</v>
      </c>
      <c r="BV6" s="33">
        <f t="shared" si="8"/>
        <v>100.27</v>
      </c>
      <c r="BW6" s="33">
        <f t="shared" si="8"/>
        <v>99.46</v>
      </c>
      <c r="BX6" s="33">
        <f t="shared" si="8"/>
        <v>105.21</v>
      </c>
      <c r="BY6" s="32" t="str">
        <f>IF(BY7="","",IF(BY7="-","【-】","【"&amp;SUBSTITUTE(TEXT(BY7,"#,##0.00"),"-","△")&amp;"】"))</f>
        <v>【104.60】</v>
      </c>
      <c r="BZ6" s="33">
        <f>IF(BZ7="",NA(),BZ7)</f>
        <v>135.08000000000001</v>
      </c>
      <c r="CA6" s="33">
        <f t="shared" ref="CA6:CI6" si="9">IF(CA7="",NA(),CA7)</f>
        <v>129.71</v>
      </c>
      <c r="CB6" s="33">
        <f t="shared" si="9"/>
        <v>134.1</v>
      </c>
      <c r="CC6" s="33">
        <f t="shared" si="9"/>
        <v>131.63</v>
      </c>
      <c r="CD6" s="33">
        <f t="shared" si="9"/>
        <v>120.19</v>
      </c>
      <c r="CE6" s="33">
        <f t="shared" si="9"/>
        <v>167.74</v>
      </c>
      <c r="CF6" s="33">
        <f t="shared" si="9"/>
        <v>169.59</v>
      </c>
      <c r="CG6" s="33">
        <f t="shared" si="9"/>
        <v>169.62</v>
      </c>
      <c r="CH6" s="33">
        <f t="shared" si="9"/>
        <v>171.78</v>
      </c>
      <c r="CI6" s="33">
        <f t="shared" si="9"/>
        <v>162.59</v>
      </c>
      <c r="CJ6" s="32" t="str">
        <f>IF(CJ7="","",IF(CJ7="-","【-】","【"&amp;SUBSTITUTE(TEXT(CJ7,"#,##0.00"),"-","△")&amp;"】"))</f>
        <v>【164.21】</v>
      </c>
      <c r="CK6" s="33">
        <f>IF(CK7="",NA(),CK7)</f>
        <v>72.78</v>
      </c>
      <c r="CL6" s="33">
        <f t="shared" ref="CL6:CT6" si="10">IF(CL7="",NA(),CL7)</f>
        <v>74.19</v>
      </c>
      <c r="CM6" s="33">
        <f t="shared" si="10"/>
        <v>74.16</v>
      </c>
      <c r="CN6" s="33">
        <f t="shared" si="10"/>
        <v>73.819999999999993</v>
      </c>
      <c r="CO6" s="33">
        <f t="shared" si="10"/>
        <v>76.64</v>
      </c>
      <c r="CP6" s="33">
        <f t="shared" si="10"/>
        <v>60.83</v>
      </c>
      <c r="CQ6" s="33">
        <f t="shared" si="10"/>
        <v>60.04</v>
      </c>
      <c r="CR6" s="33">
        <f t="shared" si="10"/>
        <v>59.88</v>
      </c>
      <c r="CS6" s="33">
        <f t="shared" si="10"/>
        <v>59.68</v>
      </c>
      <c r="CT6" s="33">
        <f t="shared" si="10"/>
        <v>59.17</v>
      </c>
      <c r="CU6" s="32" t="str">
        <f>IF(CU7="","",IF(CU7="-","【-】","【"&amp;SUBSTITUTE(TEXT(CU7,"#,##0.00"),"-","△")&amp;"】"))</f>
        <v>【59.80】</v>
      </c>
      <c r="CV6" s="33">
        <f>IF(CV7="",NA(),CV7)</f>
        <v>98.63</v>
      </c>
      <c r="CW6" s="33">
        <f t="shared" ref="CW6:DE6" si="11">IF(CW7="",NA(),CW7)</f>
        <v>95.41</v>
      </c>
      <c r="CX6" s="33">
        <f t="shared" si="11"/>
        <v>96</v>
      </c>
      <c r="CY6" s="33">
        <f t="shared" si="11"/>
        <v>95.74</v>
      </c>
      <c r="CZ6" s="33">
        <f t="shared" si="11"/>
        <v>91.08</v>
      </c>
      <c r="DA6" s="33">
        <f t="shared" si="11"/>
        <v>87.92</v>
      </c>
      <c r="DB6" s="33">
        <f t="shared" si="11"/>
        <v>87.33</v>
      </c>
      <c r="DC6" s="33">
        <f t="shared" si="11"/>
        <v>87.65</v>
      </c>
      <c r="DD6" s="33">
        <f t="shared" si="11"/>
        <v>87.63</v>
      </c>
      <c r="DE6" s="33">
        <f t="shared" si="11"/>
        <v>87.6</v>
      </c>
      <c r="DF6" s="32" t="str">
        <f>IF(DF7="","",IF(DF7="-","【-】","【"&amp;SUBSTITUTE(TEXT(DF7,"#,##0.00"),"-","△")&amp;"】"))</f>
        <v>【89.78】</v>
      </c>
      <c r="DG6" s="33">
        <f>IF(DG7="",NA(),DG7)</f>
        <v>41.4</v>
      </c>
      <c r="DH6" s="33">
        <f t="shared" ref="DH6:DP6" si="12">IF(DH7="",NA(),DH7)</f>
        <v>43.84</v>
      </c>
      <c r="DI6" s="33">
        <f t="shared" si="12"/>
        <v>46.15</v>
      </c>
      <c r="DJ6" s="33">
        <f t="shared" si="12"/>
        <v>48.1</v>
      </c>
      <c r="DK6" s="33">
        <f t="shared" si="12"/>
        <v>49.65</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6.03</v>
      </c>
      <c r="DS6" s="33">
        <f t="shared" ref="DS6:EA6" si="13">IF(DS7="",NA(),DS7)</f>
        <v>7.99</v>
      </c>
      <c r="DT6" s="33">
        <f t="shared" si="13"/>
        <v>10.65</v>
      </c>
      <c r="DU6" s="33">
        <f t="shared" si="13"/>
        <v>12.23</v>
      </c>
      <c r="DV6" s="33">
        <f t="shared" si="13"/>
        <v>12.94</v>
      </c>
      <c r="DW6" s="33">
        <f t="shared" si="13"/>
        <v>6.92</v>
      </c>
      <c r="DX6" s="33">
        <f t="shared" si="13"/>
        <v>7.67</v>
      </c>
      <c r="DY6" s="33">
        <f t="shared" si="13"/>
        <v>8.4</v>
      </c>
      <c r="DZ6" s="33">
        <f t="shared" si="13"/>
        <v>9.7100000000000009</v>
      </c>
      <c r="EA6" s="33">
        <f t="shared" si="13"/>
        <v>10.71</v>
      </c>
      <c r="EB6" s="32" t="str">
        <f>IF(EB7="","",IF(EB7="-","【-】","【"&amp;SUBSTITUTE(TEXT(EB7,"#,##0.00"),"-","△")&amp;"】"))</f>
        <v>【12.42】</v>
      </c>
      <c r="EC6" s="33">
        <f>IF(EC7="",NA(),EC7)</f>
        <v>0.43</v>
      </c>
      <c r="ED6" s="33">
        <f t="shared" ref="ED6:EL6" si="14">IF(ED7="",NA(),ED7)</f>
        <v>0.39</v>
      </c>
      <c r="EE6" s="33">
        <f t="shared" si="14"/>
        <v>0.08</v>
      </c>
      <c r="EF6" s="33">
        <f t="shared" si="14"/>
        <v>0.24</v>
      </c>
      <c r="EG6" s="33">
        <f t="shared" si="14"/>
        <v>0.27</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252085</v>
      </c>
      <c r="D7" s="35">
        <v>46</v>
      </c>
      <c r="E7" s="35">
        <v>1</v>
      </c>
      <c r="F7" s="35">
        <v>0</v>
      </c>
      <c r="G7" s="35">
        <v>1</v>
      </c>
      <c r="H7" s="35" t="s">
        <v>93</v>
      </c>
      <c r="I7" s="35" t="s">
        <v>94</v>
      </c>
      <c r="J7" s="35" t="s">
        <v>95</v>
      </c>
      <c r="K7" s="35" t="s">
        <v>96</v>
      </c>
      <c r="L7" s="35" t="s">
        <v>97</v>
      </c>
      <c r="M7" s="36" t="s">
        <v>98</v>
      </c>
      <c r="N7" s="36">
        <v>69.88</v>
      </c>
      <c r="O7" s="36">
        <v>99.9</v>
      </c>
      <c r="P7" s="36">
        <v>2138</v>
      </c>
      <c r="Q7" s="36">
        <v>67284</v>
      </c>
      <c r="R7" s="36">
        <v>52.69</v>
      </c>
      <c r="S7" s="36">
        <v>1276.98</v>
      </c>
      <c r="T7" s="36">
        <v>67222</v>
      </c>
      <c r="U7" s="36">
        <v>30.12</v>
      </c>
      <c r="V7" s="36">
        <v>2231.81</v>
      </c>
      <c r="W7" s="36">
        <v>104.59</v>
      </c>
      <c r="X7" s="36">
        <v>106.52</v>
      </c>
      <c r="Y7" s="36">
        <v>101.91</v>
      </c>
      <c r="Z7" s="36">
        <v>107.24</v>
      </c>
      <c r="AA7" s="36">
        <v>112.94</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518.86</v>
      </c>
      <c r="AT7" s="36">
        <v>1149.3900000000001</v>
      </c>
      <c r="AU7" s="36">
        <v>286.02999999999997</v>
      </c>
      <c r="AV7" s="36">
        <v>758.77</v>
      </c>
      <c r="AW7" s="36">
        <v>676.21</v>
      </c>
      <c r="AX7" s="36">
        <v>699.11</v>
      </c>
      <c r="AY7" s="36">
        <v>695.41</v>
      </c>
      <c r="AZ7" s="36">
        <v>701</v>
      </c>
      <c r="BA7" s="36">
        <v>739.59</v>
      </c>
      <c r="BB7" s="36">
        <v>335.95</v>
      </c>
      <c r="BC7" s="36">
        <v>264.16000000000003</v>
      </c>
      <c r="BD7" s="36">
        <v>190.42</v>
      </c>
      <c r="BE7" s="36">
        <v>193.27</v>
      </c>
      <c r="BF7" s="36">
        <v>258.89</v>
      </c>
      <c r="BG7" s="36">
        <v>269.7</v>
      </c>
      <c r="BH7" s="36">
        <v>270.14999999999998</v>
      </c>
      <c r="BI7" s="36">
        <v>339.69</v>
      </c>
      <c r="BJ7" s="36">
        <v>343.45</v>
      </c>
      <c r="BK7" s="36">
        <v>330.99</v>
      </c>
      <c r="BL7" s="36">
        <v>324.08999999999997</v>
      </c>
      <c r="BM7" s="36">
        <v>319.82</v>
      </c>
      <c r="BN7" s="36">
        <v>283.72000000000003</v>
      </c>
      <c r="BO7" s="36">
        <v>93.09</v>
      </c>
      <c r="BP7" s="36">
        <v>96.49</v>
      </c>
      <c r="BQ7" s="36">
        <v>93.09</v>
      </c>
      <c r="BR7" s="36">
        <v>98.29</v>
      </c>
      <c r="BS7" s="36">
        <v>111.37</v>
      </c>
      <c r="BT7" s="36">
        <v>101.27</v>
      </c>
      <c r="BU7" s="36">
        <v>99.61</v>
      </c>
      <c r="BV7" s="36">
        <v>100.27</v>
      </c>
      <c r="BW7" s="36">
        <v>99.46</v>
      </c>
      <c r="BX7" s="36">
        <v>105.21</v>
      </c>
      <c r="BY7" s="36">
        <v>104.6</v>
      </c>
      <c r="BZ7" s="36">
        <v>135.08000000000001</v>
      </c>
      <c r="CA7" s="36">
        <v>129.71</v>
      </c>
      <c r="CB7" s="36">
        <v>134.1</v>
      </c>
      <c r="CC7" s="36">
        <v>131.63</v>
      </c>
      <c r="CD7" s="36">
        <v>120.19</v>
      </c>
      <c r="CE7" s="36">
        <v>167.74</v>
      </c>
      <c r="CF7" s="36">
        <v>169.59</v>
      </c>
      <c r="CG7" s="36">
        <v>169.62</v>
      </c>
      <c r="CH7" s="36">
        <v>171.78</v>
      </c>
      <c r="CI7" s="36">
        <v>162.59</v>
      </c>
      <c r="CJ7" s="36">
        <v>164.21</v>
      </c>
      <c r="CK7" s="36">
        <v>72.78</v>
      </c>
      <c r="CL7" s="36">
        <v>74.19</v>
      </c>
      <c r="CM7" s="36">
        <v>74.16</v>
      </c>
      <c r="CN7" s="36">
        <v>73.819999999999993</v>
      </c>
      <c r="CO7" s="36">
        <v>76.64</v>
      </c>
      <c r="CP7" s="36">
        <v>60.83</v>
      </c>
      <c r="CQ7" s="36">
        <v>60.04</v>
      </c>
      <c r="CR7" s="36">
        <v>59.88</v>
      </c>
      <c r="CS7" s="36">
        <v>59.68</v>
      </c>
      <c r="CT7" s="36">
        <v>59.17</v>
      </c>
      <c r="CU7" s="36">
        <v>59.8</v>
      </c>
      <c r="CV7" s="36">
        <v>98.63</v>
      </c>
      <c r="CW7" s="36">
        <v>95.41</v>
      </c>
      <c r="CX7" s="36">
        <v>96</v>
      </c>
      <c r="CY7" s="36">
        <v>95.74</v>
      </c>
      <c r="CZ7" s="36">
        <v>91.08</v>
      </c>
      <c r="DA7" s="36">
        <v>87.92</v>
      </c>
      <c r="DB7" s="36">
        <v>87.33</v>
      </c>
      <c r="DC7" s="36">
        <v>87.65</v>
      </c>
      <c r="DD7" s="36">
        <v>87.63</v>
      </c>
      <c r="DE7" s="36">
        <v>87.6</v>
      </c>
      <c r="DF7" s="36">
        <v>89.78</v>
      </c>
      <c r="DG7" s="36">
        <v>41.4</v>
      </c>
      <c r="DH7" s="36">
        <v>43.84</v>
      </c>
      <c r="DI7" s="36">
        <v>46.15</v>
      </c>
      <c r="DJ7" s="36">
        <v>48.1</v>
      </c>
      <c r="DK7" s="36">
        <v>49.65</v>
      </c>
      <c r="DL7" s="36">
        <v>36.700000000000003</v>
      </c>
      <c r="DM7" s="36">
        <v>37.71</v>
      </c>
      <c r="DN7" s="36">
        <v>38.69</v>
      </c>
      <c r="DO7" s="36">
        <v>39.65</v>
      </c>
      <c r="DP7" s="36">
        <v>45.25</v>
      </c>
      <c r="DQ7" s="36">
        <v>46.31</v>
      </c>
      <c r="DR7" s="36">
        <v>6.03</v>
      </c>
      <c r="DS7" s="36">
        <v>7.99</v>
      </c>
      <c r="DT7" s="36">
        <v>10.65</v>
      </c>
      <c r="DU7" s="36">
        <v>12.23</v>
      </c>
      <c r="DV7" s="36">
        <v>12.94</v>
      </c>
      <c r="DW7" s="36">
        <v>6.92</v>
      </c>
      <c r="DX7" s="36">
        <v>7.67</v>
      </c>
      <c r="DY7" s="36">
        <v>8.4</v>
      </c>
      <c r="DZ7" s="36">
        <v>9.7100000000000009</v>
      </c>
      <c r="EA7" s="36">
        <v>10.71</v>
      </c>
      <c r="EB7" s="36">
        <v>12.42</v>
      </c>
      <c r="EC7" s="36">
        <v>0.43</v>
      </c>
      <c r="ED7" s="36">
        <v>0.39</v>
      </c>
      <c r="EE7" s="36">
        <v>0.08</v>
      </c>
      <c r="EF7" s="36">
        <v>0.24</v>
      </c>
      <c r="EG7" s="36">
        <v>0.27</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2016-02-22T02:22:44Z</cp:lastPrinted>
  <dcterms:created xsi:type="dcterms:W3CDTF">2016-02-03T07:23:22Z</dcterms:created>
  <dcterms:modified xsi:type="dcterms:W3CDTF">2016-02-22T02:22:44Z</dcterms:modified>
  <cp:category/>
</cp:coreProperties>
</file>