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L8" i="4"/>
  <c r="W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<sst xmlns="http://schemas.openxmlformats.org/spreadsheetml/2006/main" count="221" uniqueCount="111">
  <si>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</si>
  <si>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</si>
  <si>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</si>
  <si>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</si>
  <si>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</si>
  <si>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</si>
  <si>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</si>
  <si>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</si>
  <si>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</si>
  <si>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</si>
  <si>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</si>
  <si>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</si>
  <si>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</si>
  <si>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</si>
  <si>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</si>
  <si>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</si>
  <si>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</si>
  <si>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</si>
  <si>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</si>
  <si>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</si>
  <si>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</si>
  <si>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</si>
  <si>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</si>
  <si>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</si>
  <si>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</si>
  <si>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</si>
  <si>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</si>
  <si>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</si>
  <si>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</si>
  <si>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</si>
  <si>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</si>
  <si>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</si>
  <si>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</si>
  <si>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</si>
  <si>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</si>
  <si>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</si>
  <si>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</si>
  <si>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</si>
  <si>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</si>
  <si>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</si>
  <si>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</si>
  <si>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</si>
  <si>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</si>
  <si>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</si>
  <si>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</si>
  <si>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</si>
  <si>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</si>
  <si>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</si>
  <si>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</si>
  <si>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</si>
  <si>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</si>
  <si>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</si>
  <si>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</si>
  <si>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</si>
  <si>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</si>
  <si>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</si>
  <si>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</si>
  <si>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</si>
  <si>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</si>
  <si>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</si>
  <si>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</si>
  <si>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</si>
  <si>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</si>
  <si>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</si>
  <si>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</si>
  <si>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</si>
  <si>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</si>
  <si>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</si>
  <si>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</si>
  <si>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</si>
  <si>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</si>
  <si>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</si>
  <si>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</si>
  <si>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</si>
  <si>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</si>
  <si>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</si>
  <si>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</si>
  <si>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</si>
  <si>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</si>
  <si>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</si>
  <si>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</si>
  <si>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</si>
  <si>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</si>
  <si>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</si>
  <si>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</si>
  <si>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</si>
  <si>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</si>
  <si>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</si>
  <si>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</si>
  <si>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</si>
  <si>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</si>
  <si>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</si>
  <si>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</si>
  <si>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</si>
  <si>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</si>
  <si>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</si>
  <si>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滋賀県　守山市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</si>
  <si>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</si>
  <si>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</si>
  <si>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</si>
  <si>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</si>
  <si>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</si>
  <si>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</si>
  <si>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</si>
  <si>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</si>
  <si>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</si>
  <si>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</si>
  <si>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</si>
  <si>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収益的収支比率は100％を割り込んでおり、使用料以外の収入に依存している状況が顕著である。また企業債残高対事業規模比率は減少しているものの、類似団体との比較では高い値となっている。
　経費回収率は類似団体と比較し著しく低い水準であり、汚水処理原価は逆に高い状況にあり、使用料の増額改定や維持管理費の削減を検討する必要がある。
　水洗化率は類似団体と比較し高い水準であり、普及が進んでいるが、施設利用率は汚水量の減少に伴い急激に減少しており、施設能力が過大となっている。</t>
    <rPh sb="1" eb="4">
      <t>シュウエキテキ</t>
    </rPh>
    <rPh sb="4" eb="6">
      <t>シュウシ</t>
    </rPh>
    <rPh sb="6" eb="8">
      <t>ヒリツ</t>
    </rPh>
    <rPh sb="14" eb="15">
      <t>ワ</t>
    </rPh>
    <rPh sb="16" eb="17">
      <t>コ</t>
    </rPh>
    <rPh sb="22" eb="25">
      <t>シヨウリョウ</t>
    </rPh>
    <rPh sb="25" eb="27">
      <t>イガイ</t>
    </rPh>
    <rPh sb="28" eb="30">
      <t>シュウニュウ</t>
    </rPh>
    <rPh sb="31" eb="33">
      <t>イゾン</t>
    </rPh>
    <rPh sb="37" eb="39">
      <t>ジョウキョウ</t>
    </rPh>
    <rPh sb="40" eb="42">
      <t>ケンチョ</t>
    </rPh>
    <rPh sb="48" eb="50">
      <t>キギョウ</t>
    </rPh>
    <rPh sb="50" eb="51">
      <t>サイ</t>
    </rPh>
    <rPh sb="51" eb="53">
      <t>ザンダカ</t>
    </rPh>
    <rPh sb="53" eb="54">
      <t>タイ</t>
    </rPh>
    <rPh sb="54" eb="56">
      <t>ジギョウ</t>
    </rPh>
    <rPh sb="56" eb="58">
      <t>キボ</t>
    </rPh>
    <rPh sb="58" eb="60">
      <t>ヒリツ</t>
    </rPh>
    <rPh sb="61" eb="63">
      <t>ゲンショウ</t>
    </rPh>
    <rPh sb="71" eb="73">
      <t>ルイジ</t>
    </rPh>
    <rPh sb="73" eb="75">
      <t>ダンタイ</t>
    </rPh>
    <rPh sb="77" eb="79">
      <t>ヒカク</t>
    </rPh>
    <rPh sb="81" eb="82">
      <t>タカ</t>
    </rPh>
    <rPh sb="83" eb="84">
      <t>アタイ</t>
    </rPh>
    <rPh sb="93" eb="95">
      <t>ケイヒ</t>
    </rPh>
    <rPh sb="95" eb="97">
      <t>カイシュウ</t>
    </rPh>
    <rPh sb="97" eb="98">
      <t>リツ</t>
    </rPh>
    <rPh sb="99" eb="101">
      <t>ルイジ</t>
    </rPh>
    <rPh sb="101" eb="103">
      <t>ダンタイ</t>
    </rPh>
    <rPh sb="104" eb="106">
      <t>ヒカク</t>
    </rPh>
    <rPh sb="107" eb="108">
      <t>イチジル</t>
    </rPh>
    <rPh sb="110" eb="111">
      <t>ヒク</t>
    </rPh>
    <rPh sb="112" eb="114">
      <t>スイジュン</t>
    </rPh>
    <rPh sb="118" eb="120">
      <t>オスイ</t>
    </rPh>
    <rPh sb="120" eb="122">
      <t>ショリ</t>
    </rPh>
    <rPh sb="122" eb="124">
      <t>ゲンカ</t>
    </rPh>
    <rPh sb="125" eb="126">
      <t>ギャク</t>
    </rPh>
    <rPh sb="127" eb="128">
      <t>タカ</t>
    </rPh>
    <rPh sb="129" eb="131">
      <t>ジョウキョウ</t>
    </rPh>
    <rPh sb="135" eb="138">
      <t>シヨウリョウ</t>
    </rPh>
    <rPh sb="139" eb="141">
      <t>ゾウガク</t>
    </rPh>
    <rPh sb="141" eb="143">
      <t>カイテイ</t>
    </rPh>
    <rPh sb="144" eb="146">
      <t>イジ</t>
    </rPh>
    <rPh sb="146" eb="149">
      <t>カンリヒ</t>
    </rPh>
    <rPh sb="150" eb="152">
      <t>サクゲン</t>
    </rPh>
    <rPh sb="153" eb="155">
      <t>ケントウ</t>
    </rPh>
    <rPh sb="157" eb="159">
      <t>ヒツヨウ</t>
    </rPh>
    <rPh sb="165" eb="168">
      <t>スイセンカ</t>
    </rPh>
    <rPh sb="168" eb="169">
      <t>リツ</t>
    </rPh>
    <rPh sb="170" eb="172">
      <t>ルイジ</t>
    </rPh>
    <rPh sb="172" eb="174">
      <t>ダンタイ</t>
    </rPh>
    <rPh sb="175" eb="177">
      <t>ヒカク</t>
    </rPh>
    <rPh sb="178" eb="179">
      <t>タカ</t>
    </rPh>
    <rPh sb="180" eb="182">
      <t>スイジュン</t>
    </rPh>
    <rPh sb="186" eb="188">
      <t>フキュウ</t>
    </rPh>
    <rPh sb="189" eb="190">
      <t>スス</t>
    </rPh>
    <rPh sb="196" eb="198">
      <t>シセツ</t>
    </rPh>
    <rPh sb="198" eb="201">
      <t>リヨウリツ</t>
    </rPh>
    <rPh sb="202" eb="204">
      <t>オスイ</t>
    </rPh>
    <rPh sb="204" eb="205">
      <t>リョウ</t>
    </rPh>
    <rPh sb="206" eb="208">
      <t>ゲンショウ</t>
    </rPh>
    <rPh sb="209" eb="210">
      <t>トモナ</t>
    </rPh>
    <rPh sb="211" eb="213">
      <t>キュウゲキ</t>
    </rPh>
    <rPh sb="214" eb="216">
      <t>ゲンショウ</t>
    </rPh>
    <rPh sb="221" eb="223">
      <t>シセツ</t>
    </rPh>
    <rPh sb="223" eb="225">
      <t>ノウリョク</t>
    </rPh>
    <rPh sb="226" eb="228">
      <t>カダイ</t>
    </rPh>
    <phoneticPr fontId="4"/>
  </si>
  <si>
    <t>　管渠改善率は管路敷設からの経過年数が短く、現在のところ更新を認識するまでには至っていない。類似団体でも同様の傾向であるが、将来的な更新需要について把握が必要である。</t>
    <rPh sb="1" eb="2">
      <t>カン</t>
    </rPh>
    <rPh sb="2" eb="3">
      <t>キョ</t>
    </rPh>
    <rPh sb="3" eb="5">
      <t>カイゼン</t>
    </rPh>
    <rPh sb="5" eb="6">
      <t>リツ</t>
    </rPh>
    <rPh sb="7" eb="9">
      <t>カンロ</t>
    </rPh>
    <rPh sb="9" eb="11">
      <t>フセツ</t>
    </rPh>
    <rPh sb="14" eb="16">
      <t>ケイカ</t>
    </rPh>
    <rPh sb="16" eb="18">
      <t>ネンスウ</t>
    </rPh>
    <rPh sb="19" eb="20">
      <t>ミジカ</t>
    </rPh>
    <rPh sb="22" eb="24">
      <t>ゲンザイ</t>
    </rPh>
    <rPh sb="28" eb="30">
      <t>コウシン</t>
    </rPh>
    <rPh sb="31" eb="33">
      <t>ニンシキ</t>
    </rPh>
    <rPh sb="39" eb="40">
      <t>イタ</t>
    </rPh>
    <rPh sb="46" eb="48">
      <t>ルイジ</t>
    </rPh>
    <rPh sb="48" eb="50">
      <t>ダンタイ</t>
    </rPh>
    <rPh sb="52" eb="54">
      <t>ドウヨウ</t>
    </rPh>
    <rPh sb="55" eb="57">
      <t>ケイコウ</t>
    </rPh>
    <rPh sb="62" eb="65">
      <t>ショウライテキ</t>
    </rPh>
    <rPh sb="66" eb="68">
      <t>コウシン</t>
    </rPh>
    <rPh sb="68" eb="70">
      <t>ジュヨウ</t>
    </rPh>
    <rPh sb="74" eb="76">
      <t>ハアク</t>
    </rPh>
    <rPh sb="77" eb="79">
      <t>ヒツヨウ</t>
    </rPh>
    <phoneticPr fontId="4"/>
  </si>
  <si>
    <t>　類似団体と比較しても、使用料の設定水準が低く、維持管理費の削減に余地を残すため、将来事業継続に当たっては、早急な経営改善を検討する必要がある。
　現在検討中の処理施設の廃止・公共下水道への接続替えを早期に進め、運営経費の削減を図る必要がある。</t>
    <rPh sb="1" eb="3">
      <t>ルイジ</t>
    </rPh>
    <rPh sb="3" eb="5">
      <t>ダンタイ</t>
    </rPh>
    <rPh sb="6" eb="8">
      <t>ヒカク</t>
    </rPh>
    <rPh sb="12" eb="15">
      <t>シヨウリョウ</t>
    </rPh>
    <rPh sb="16" eb="18">
      <t>セッテイ</t>
    </rPh>
    <rPh sb="18" eb="20">
      <t>スイジュン</t>
    </rPh>
    <rPh sb="21" eb="22">
      <t>ヒク</t>
    </rPh>
    <rPh sb="24" eb="26">
      <t>イジ</t>
    </rPh>
    <rPh sb="26" eb="29">
      <t>カンリヒ</t>
    </rPh>
    <rPh sb="30" eb="32">
      <t>サクゲン</t>
    </rPh>
    <rPh sb="33" eb="35">
      <t>ヨチ</t>
    </rPh>
    <rPh sb="36" eb="37">
      <t>ノコ</t>
    </rPh>
    <rPh sb="41" eb="43">
      <t>ショウライ</t>
    </rPh>
    <rPh sb="43" eb="45">
      <t>ジギョウ</t>
    </rPh>
    <rPh sb="45" eb="47">
      <t>ケイゾク</t>
    </rPh>
    <rPh sb="48" eb="49">
      <t>ア</t>
    </rPh>
    <rPh sb="54" eb="56">
      <t>ソウキュウ</t>
    </rPh>
    <rPh sb="57" eb="59">
      <t>ケイエイ</t>
    </rPh>
    <rPh sb="59" eb="61">
      <t>カイゼン</t>
    </rPh>
    <rPh sb="62" eb="64">
      <t>ケントウ</t>
    </rPh>
    <rPh sb="66" eb="68">
      <t>ヒツヨウ</t>
    </rPh>
    <rPh sb="74" eb="76">
      <t>ゲンザイ</t>
    </rPh>
    <rPh sb="76" eb="79">
      <t>ケントウチュウ</t>
    </rPh>
    <rPh sb="80" eb="82">
      <t>ショリ</t>
    </rPh>
    <rPh sb="82" eb="84">
      <t>シセツ</t>
    </rPh>
    <rPh sb="85" eb="87">
      <t>ハイシ</t>
    </rPh>
    <rPh sb="88" eb="89">
      <t>コウ</t>
    </rPh>
    <rPh sb="89" eb="90">
      <t>キョウ</t>
    </rPh>
    <rPh sb="90" eb="93">
      <t>ゲスイドウ</t>
    </rPh>
    <rPh sb="95" eb="97">
      <t>セツゾク</t>
    </rPh>
    <rPh sb="97" eb="98">
      <t>ガ</t>
    </rPh>
    <rPh sb="100" eb="102">
      <t>ソウキ</t>
    </rPh>
    <rPh sb="103" eb="104">
      <t>スス</t>
    </rPh>
    <rPh sb="106" eb="108">
      <t>ウンエイ</t>
    </rPh>
    <rPh sb="108" eb="110">
      <t>ケイヒ</t>
    </rPh>
    <rPh sb="111" eb="113">
      <t>サクゲン</t>
    </rPh>
    <rPh sb="114" eb="115">
      <t>ハカ</t>
    </rPh>
    <rPh sb="116" eb="118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</si>
</sst>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563520"/>
        <c:axId val="111565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0.03</c:v>
                </c:pt>
                <c:pt idx="4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563520"/>
        <c:axId val="111565440"/>
      </c:lineChart>
      <c:dateAx>
        <c:axId val="111563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565440"/>
        <c:crosses val="autoZero"/>
        <c:auto val="1"/>
        <c:lblOffset val="100"/>
        <c:baseTimeUnit val="years"/>
      </c:dateAx>
      <c:valAx>
        <c:axId val="111565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563520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56.04</c:v>
                </c:pt>
                <c:pt idx="1">
                  <c:v>54.68</c:v>
                </c:pt>
                <c:pt idx="2">
                  <c:v>53.81</c:v>
                </c:pt>
                <c:pt idx="3">
                  <c:v>52.89</c:v>
                </c:pt>
                <c:pt idx="4">
                  <c:v>50.57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493056"/>
        <c:axId val="106494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54.23</c:v>
                </c:pt>
                <c:pt idx="1">
                  <c:v>55.2</c:v>
                </c:pt>
                <c:pt idx="2">
                  <c:v>54.74</c:v>
                </c:pt>
                <c:pt idx="3">
                  <c:v>53.78</c:v>
                </c:pt>
                <c:pt idx="4">
                  <c:v>53.24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93056"/>
        <c:axId val="106494976"/>
      </c:lineChart>
      <c:dateAx>
        <c:axId val="106493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494976"/>
        <c:crosses val="autoZero"/>
        <c:auto val="1"/>
        <c:lblOffset val="100"/>
        <c:baseTimeUnit val="years"/>
      </c:dateAx>
      <c:valAx>
        <c:axId val="106494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493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91.06</c:v>
                </c:pt>
                <c:pt idx="1">
                  <c:v>91.17</c:v>
                </c:pt>
                <c:pt idx="2">
                  <c:v>91.16</c:v>
                </c:pt>
                <c:pt idx="3">
                  <c:v>91.28</c:v>
                </c:pt>
                <c:pt idx="4">
                  <c:v>91.53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537728"/>
        <c:axId val="10653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83.61</c:v>
                </c:pt>
                <c:pt idx="1">
                  <c:v>83.73</c:v>
                </c:pt>
                <c:pt idx="2">
                  <c:v>83.88</c:v>
                </c:pt>
                <c:pt idx="3">
                  <c:v>84.06</c:v>
                </c:pt>
                <c:pt idx="4">
                  <c:v>84.07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537728"/>
        <c:axId val="106539648"/>
      </c:lineChart>
      <c:dateAx>
        <c:axId val="106537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539648"/>
        <c:crosses val="autoZero"/>
        <c:auto val="1"/>
        <c:lblOffset val="100"/>
        <c:baseTimeUnit val="years"/>
      </c:dateAx>
      <c:valAx>
        <c:axId val="10653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53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74.900000000000006</c:v>
                </c:pt>
                <c:pt idx="1">
                  <c:v>73.81</c:v>
                </c:pt>
                <c:pt idx="2">
                  <c:v>73.69</c:v>
                </c:pt>
                <c:pt idx="3">
                  <c:v>73.540000000000006</c:v>
                </c:pt>
                <c:pt idx="4">
                  <c:v>73.83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604096"/>
        <c:axId val="111606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604096"/>
        <c:axId val="111606016"/>
      </c:lineChart>
      <c:dateAx>
        <c:axId val="111604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606016"/>
        <c:crosses val="autoZero"/>
        <c:auto val="1"/>
        <c:lblOffset val="100"/>
        <c:baseTimeUnit val="years"/>
      </c:dateAx>
      <c:valAx>
        <c:axId val="111606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604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052352"/>
        <c:axId val="94054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052352"/>
        <c:axId val="94054272"/>
      </c:lineChart>
      <c:dateAx>
        <c:axId val="94052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054272"/>
        <c:crosses val="autoZero"/>
        <c:auto val="1"/>
        <c:lblOffset val="100"/>
        <c:baseTimeUnit val="years"/>
      </c:dateAx>
      <c:valAx>
        <c:axId val="94054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052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068096"/>
        <c:axId val="94078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068096"/>
        <c:axId val="94078464"/>
      </c:lineChart>
      <c:dateAx>
        <c:axId val="94068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078464"/>
        <c:crosses val="autoZero"/>
        <c:auto val="1"/>
        <c:lblOffset val="100"/>
        <c:baseTimeUnit val="years"/>
      </c:dateAx>
      <c:valAx>
        <c:axId val="94078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068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088192"/>
        <c:axId val="94098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088192"/>
        <c:axId val="94098560"/>
      </c:lineChart>
      <c:dateAx>
        <c:axId val="94088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098560"/>
        <c:crosses val="autoZero"/>
        <c:auto val="1"/>
        <c:lblOffset val="100"/>
        <c:baseTimeUnit val="years"/>
      </c:dateAx>
      <c:valAx>
        <c:axId val="94098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088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441920"/>
        <c:axId val="105526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441920"/>
        <c:axId val="105526016"/>
      </c:lineChart>
      <c:dateAx>
        <c:axId val="10544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526016"/>
        <c:crosses val="autoZero"/>
        <c:auto val="1"/>
        <c:lblOffset val="100"/>
        <c:baseTimeUnit val="years"/>
      </c:dateAx>
      <c:valAx>
        <c:axId val="105526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44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1577.76</c:v>
                </c:pt>
                <c:pt idx="1">
                  <c:v>1654.04</c:v>
                </c:pt>
                <c:pt idx="2">
                  <c:v>1573.77</c:v>
                </c:pt>
                <c:pt idx="3">
                  <c:v>1619.56</c:v>
                </c:pt>
                <c:pt idx="4">
                  <c:v>1438.54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128384"/>
        <c:axId val="94134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1267.26</c:v>
                </c:pt>
                <c:pt idx="1">
                  <c:v>1239.2</c:v>
                </c:pt>
                <c:pt idx="2">
                  <c:v>1197.82</c:v>
                </c:pt>
                <c:pt idx="3">
                  <c:v>1126.77</c:v>
                </c:pt>
                <c:pt idx="4">
                  <c:v>1044.8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128384"/>
        <c:axId val="94134656"/>
      </c:lineChart>
      <c:dateAx>
        <c:axId val="94128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134656"/>
        <c:crosses val="autoZero"/>
        <c:auto val="1"/>
        <c:lblOffset val="100"/>
        <c:baseTimeUnit val="years"/>
      </c:dateAx>
      <c:valAx>
        <c:axId val="94134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12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31.62</c:v>
                </c:pt>
                <c:pt idx="1">
                  <c:v>31.24</c:v>
                </c:pt>
                <c:pt idx="2">
                  <c:v>30.77</c:v>
                </c:pt>
                <c:pt idx="3">
                  <c:v>30.3</c:v>
                </c:pt>
                <c:pt idx="4">
                  <c:v>29.05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160768"/>
        <c:axId val="94162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53.42</c:v>
                </c:pt>
                <c:pt idx="1">
                  <c:v>51.56</c:v>
                </c:pt>
                <c:pt idx="2">
                  <c:v>51.03</c:v>
                </c:pt>
                <c:pt idx="3">
                  <c:v>50.9</c:v>
                </c:pt>
                <c:pt idx="4">
                  <c:v>50.82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160768"/>
        <c:axId val="94162944"/>
      </c:lineChart>
      <c:dateAx>
        <c:axId val="94160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162944"/>
        <c:crosses val="autoZero"/>
        <c:auto val="1"/>
        <c:lblOffset val="100"/>
        <c:baseTimeUnit val="years"/>
      </c:dateAx>
      <c:valAx>
        <c:axId val="94162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160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394.64</c:v>
                </c:pt>
                <c:pt idx="1">
                  <c:v>398.93</c:v>
                </c:pt>
                <c:pt idx="2">
                  <c:v>403.68</c:v>
                </c:pt>
                <c:pt idx="3">
                  <c:v>408.3</c:v>
                </c:pt>
                <c:pt idx="4">
                  <c:v>436.03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452480"/>
        <c:axId val="106454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269.12</c:v>
                </c:pt>
                <c:pt idx="1">
                  <c:v>283.26</c:v>
                </c:pt>
                <c:pt idx="2">
                  <c:v>289.60000000000002</c:v>
                </c:pt>
                <c:pt idx="3">
                  <c:v>293.27</c:v>
                </c:pt>
                <c:pt idx="4">
                  <c:v>300.52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52480"/>
        <c:axId val="106454400"/>
      </c:lineChart>
      <c:dateAx>
        <c:axId val="106452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454400"/>
        <c:crosses val="autoZero"/>
        <c:auto val="1"/>
        <c:lblOffset val="100"/>
        <c:baseTimeUnit val="years"/>
      </c:dateAx>
      <c:valAx>
        <c:axId val="106454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452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【992.47】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【83.79】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【53.32】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13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滋賀県　守山市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80684</v>
      </c>
      <c r="AM8" s="64"/>
      <c r="AN8" s="64"/>
      <c r="AO8" s="64"/>
      <c r="AP8" s="64"/>
      <c r="AQ8" s="64"/>
      <c r="AR8" s="64"/>
      <c r="AS8" s="64"/>
      <c r="AT8" s="63">
        <f>データ!S6</f>
        <v>55.74</v>
      </c>
      <c r="AU8" s="63"/>
      <c r="AV8" s="63"/>
      <c r="AW8" s="63"/>
      <c r="AX8" s="63"/>
      <c r="AY8" s="63"/>
      <c r="AZ8" s="63"/>
      <c r="BA8" s="63"/>
      <c r="BB8" s="63">
        <f>データ!T6</f>
        <v>1447.51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5.86</v>
      </c>
      <c r="Q10" s="63"/>
      <c r="R10" s="63"/>
      <c r="S10" s="63"/>
      <c r="T10" s="63"/>
      <c r="U10" s="63"/>
      <c r="V10" s="63"/>
      <c r="W10" s="63">
        <f>データ!P6</f>
        <v>99.79</v>
      </c>
      <c r="X10" s="63"/>
      <c r="Y10" s="63"/>
      <c r="Z10" s="63"/>
      <c r="AA10" s="63"/>
      <c r="AB10" s="63"/>
      <c r="AC10" s="63"/>
      <c r="AD10" s="64">
        <f>データ!Q6</f>
        <v>2365</v>
      </c>
      <c r="AE10" s="64"/>
      <c r="AF10" s="64"/>
      <c r="AG10" s="64"/>
      <c r="AH10" s="64"/>
      <c r="AI10" s="64"/>
      <c r="AJ10" s="64"/>
      <c r="AK10" s="2"/>
      <c r="AL10" s="64">
        <f>データ!U6</f>
        <v>4736</v>
      </c>
      <c r="AM10" s="64"/>
      <c r="AN10" s="64"/>
      <c r="AO10" s="64"/>
      <c r="AP10" s="64"/>
      <c r="AQ10" s="64"/>
      <c r="AR10" s="64"/>
      <c r="AS10" s="64"/>
      <c r="AT10" s="63">
        <f>データ!V6</f>
        <v>1.36</v>
      </c>
      <c r="AU10" s="63"/>
      <c r="AV10" s="63"/>
      <c r="AW10" s="63"/>
      <c r="AX10" s="63"/>
      <c r="AY10" s="63"/>
      <c r="AZ10" s="63"/>
      <c r="BA10" s="63"/>
      <c r="BB10" s="63">
        <f>データ!W6</f>
        <v>3482.35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252077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滋賀県　守山市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5.86</v>
      </c>
      <c r="P6" s="32">
        <f t="shared" si="3"/>
        <v>99.79</v>
      </c>
      <c r="Q6" s="32">
        <f t="shared" si="3"/>
        <v>2365</v>
      </c>
      <c r="R6" s="32">
        <f t="shared" si="3"/>
        <v>80684</v>
      </c>
      <c r="S6" s="32">
        <f t="shared" si="3"/>
        <v>55.74</v>
      </c>
      <c r="T6" s="32">
        <f t="shared" si="3"/>
        <v>1447.51</v>
      </c>
      <c r="U6" s="32">
        <f t="shared" si="3"/>
        <v>4736</v>
      </c>
      <c r="V6" s="32">
        <f t="shared" si="3"/>
        <v>1.36</v>
      </c>
      <c r="W6" s="32">
        <f t="shared" si="3"/>
        <v>3482.35</v>
      </c>
      <c r="X6" s="33">
        <f>IF(X7="",NA(),X7)</f>
        <v>74.900000000000006</v>
      </c>
      <c r="Y6" s="33">
        <f t="shared" ref="Y6:AG6" si="4">IF(Y7="",NA(),Y7)</f>
        <v>73.81</v>
      </c>
      <c r="Z6" s="33">
        <f t="shared" si="4"/>
        <v>73.69</v>
      </c>
      <c r="AA6" s="33">
        <f t="shared" si="4"/>
        <v>73.540000000000006</v>
      </c>
      <c r="AB6" s="33">
        <f t="shared" si="4"/>
        <v>73.83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1577.76</v>
      </c>
      <c r="BF6" s="33">
        <f t="shared" ref="BF6:BN6" si="7">IF(BF7="",NA(),BF7)</f>
        <v>1654.04</v>
      </c>
      <c r="BG6" s="33">
        <f t="shared" si="7"/>
        <v>1573.77</v>
      </c>
      <c r="BH6" s="33">
        <f t="shared" si="7"/>
        <v>1619.56</v>
      </c>
      <c r="BI6" s="33">
        <f t="shared" si="7"/>
        <v>1438.54</v>
      </c>
      <c r="BJ6" s="33">
        <f t="shared" si="7"/>
        <v>1267.26</v>
      </c>
      <c r="BK6" s="33">
        <f t="shared" si="7"/>
        <v>1239.2</v>
      </c>
      <c r="BL6" s="33">
        <f t="shared" si="7"/>
        <v>1197.82</v>
      </c>
      <c r="BM6" s="33">
        <f t="shared" si="7"/>
        <v>1126.77</v>
      </c>
      <c r="BN6" s="33">
        <f t="shared" si="7"/>
        <v>1044.8</v>
      </c>
      <c r="BO6" s="32" t="str">
        <f>IF(BO7="","",IF(BO7="-","【-】","【"&amp;SUBSTITUTE(TEXT(BO7,"#,##0.00"),"-","△")&amp;"】"))</f>
        <v>【992.47】</v>
      </c>
      <c r="BP6" s="33">
        <f>IF(BP7="",NA(),BP7)</f>
        <v>31.62</v>
      </c>
      <c r="BQ6" s="33">
        <f t="shared" ref="BQ6:BY6" si="8">IF(BQ7="",NA(),BQ7)</f>
        <v>31.24</v>
      </c>
      <c r="BR6" s="33">
        <f t="shared" si="8"/>
        <v>30.77</v>
      </c>
      <c r="BS6" s="33">
        <f t="shared" si="8"/>
        <v>30.3</v>
      </c>
      <c r="BT6" s="33">
        <f t="shared" si="8"/>
        <v>29.05</v>
      </c>
      <c r="BU6" s="33">
        <f t="shared" si="8"/>
        <v>53.42</v>
      </c>
      <c r="BV6" s="33">
        <f t="shared" si="8"/>
        <v>51.56</v>
      </c>
      <c r="BW6" s="33">
        <f t="shared" si="8"/>
        <v>51.03</v>
      </c>
      <c r="BX6" s="33">
        <f t="shared" si="8"/>
        <v>50.9</v>
      </c>
      <c r="BY6" s="33">
        <f t="shared" si="8"/>
        <v>50.82</v>
      </c>
      <c r="BZ6" s="32" t="str">
        <f>IF(BZ7="","",IF(BZ7="-","【-】","【"&amp;SUBSTITUTE(TEXT(BZ7,"#,##0.00"),"-","△")&amp;"】"))</f>
        <v>【51.49】</v>
      </c>
      <c r="CA6" s="33">
        <f>IF(CA7="",NA(),CA7)</f>
        <v>394.64</v>
      </c>
      <c r="CB6" s="33">
        <f t="shared" ref="CB6:CJ6" si="9">IF(CB7="",NA(),CB7)</f>
        <v>398.93</v>
      </c>
      <c r="CC6" s="33">
        <f t="shared" si="9"/>
        <v>403.68</v>
      </c>
      <c r="CD6" s="33">
        <f t="shared" si="9"/>
        <v>408.3</v>
      </c>
      <c r="CE6" s="33">
        <f t="shared" si="9"/>
        <v>436.03</v>
      </c>
      <c r="CF6" s="33">
        <f t="shared" si="9"/>
        <v>269.12</v>
      </c>
      <c r="CG6" s="33">
        <f t="shared" si="9"/>
        <v>283.26</v>
      </c>
      <c r="CH6" s="33">
        <f t="shared" si="9"/>
        <v>289.60000000000002</v>
      </c>
      <c r="CI6" s="33">
        <f t="shared" si="9"/>
        <v>293.27</v>
      </c>
      <c r="CJ6" s="33">
        <f t="shared" si="9"/>
        <v>300.52</v>
      </c>
      <c r="CK6" s="32" t="str">
        <f>IF(CK7="","",IF(CK7="-","【-】","【"&amp;SUBSTITUTE(TEXT(CK7,"#,##0.00"),"-","△")&amp;"】"))</f>
        <v>【295.10】</v>
      </c>
      <c r="CL6" s="33">
        <f>IF(CL7="",NA(),CL7)</f>
        <v>56.04</v>
      </c>
      <c r="CM6" s="33">
        <f t="shared" ref="CM6:CU6" si="10">IF(CM7="",NA(),CM7)</f>
        <v>54.68</v>
      </c>
      <c r="CN6" s="33">
        <f t="shared" si="10"/>
        <v>53.81</v>
      </c>
      <c r="CO6" s="33">
        <f t="shared" si="10"/>
        <v>52.89</v>
      </c>
      <c r="CP6" s="33">
        <f t="shared" si="10"/>
        <v>50.57</v>
      </c>
      <c r="CQ6" s="33">
        <f t="shared" si="10"/>
        <v>54.23</v>
      </c>
      <c r="CR6" s="33">
        <f t="shared" si="10"/>
        <v>55.2</v>
      </c>
      <c r="CS6" s="33">
        <f t="shared" si="10"/>
        <v>54.74</v>
      </c>
      <c r="CT6" s="33">
        <f t="shared" si="10"/>
        <v>53.78</v>
      </c>
      <c r="CU6" s="33">
        <f t="shared" si="10"/>
        <v>53.24</v>
      </c>
      <c r="CV6" s="32" t="str">
        <f>IF(CV7="","",IF(CV7="-","【-】","【"&amp;SUBSTITUTE(TEXT(CV7,"#,##0.00"),"-","△")&amp;"】"))</f>
        <v>【53.32】</v>
      </c>
      <c r="CW6" s="33">
        <f>IF(CW7="",NA(),CW7)</f>
        <v>91.06</v>
      </c>
      <c r="CX6" s="33">
        <f t="shared" ref="CX6:DF6" si="11">IF(CX7="",NA(),CX7)</f>
        <v>91.17</v>
      </c>
      <c r="CY6" s="33">
        <f t="shared" si="11"/>
        <v>91.16</v>
      </c>
      <c r="CZ6" s="33">
        <f t="shared" si="11"/>
        <v>91.28</v>
      </c>
      <c r="DA6" s="33">
        <f t="shared" si="11"/>
        <v>91.53</v>
      </c>
      <c r="DB6" s="33">
        <f t="shared" si="11"/>
        <v>83.61</v>
      </c>
      <c r="DC6" s="33">
        <f t="shared" si="11"/>
        <v>83.73</v>
      </c>
      <c r="DD6" s="33">
        <f t="shared" si="11"/>
        <v>83.88</v>
      </c>
      <c r="DE6" s="33">
        <f t="shared" si="11"/>
        <v>84.06</v>
      </c>
      <c r="DF6" s="33">
        <f t="shared" si="11"/>
        <v>84.07</v>
      </c>
      <c r="DG6" s="32" t="str">
        <f>IF(DG7="","",IF(DG7="-","【-】","【"&amp;SUBSTITUTE(TEXT(DG7,"#,##0.00"),"-","△")&amp;"】"))</f>
        <v>【83.79】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0.02</v>
      </c>
      <c r="EJ6" s="33">
        <f t="shared" si="14"/>
        <v>0.03</v>
      </c>
      <c r="EK6" s="33">
        <f t="shared" si="14"/>
        <v>0.04</v>
      </c>
      <c r="EL6" s="33">
        <f t="shared" si="14"/>
        <v>0.03</v>
      </c>
      <c r="EM6" s="33">
        <f t="shared" si="14"/>
        <v>0.02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2014</v>
      </c>
      <c r="C7" s="35">
        <v>252077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5.86</v>
      </c>
      <c r="P7" s="36">
        <v>99.79</v>
      </c>
      <c r="Q7" s="36">
        <v>2365</v>
      </c>
      <c r="R7" s="36">
        <v>80684</v>
      </c>
      <c r="S7" s="36">
        <v>55.74</v>
      </c>
      <c r="T7" s="36">
        <v>1447.51</v>
      </c>
      <c r="U7" s="36">
        <v>4736</v>
      </c>
      <c r="V7" s="36">
        <v>1.36</v>
      </c>
      <c r="W7" s="36">
        <v>3482.35</v>
      </c>
      <c r="X7" s="36">
        <v>74.900000000000006</v>
      </c>
      <c r="Y7" s="36">
        <v>73.81</v>
      </c>
      <c r="Z7" s="36">
        <v>73.69</v>
      </c>
      <c r="AA7" s="36">
        <v>73.540000000000006</v>
      </c>
      <c r="AB7" s="36">
        <v>73.83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1577.76</v>
      </c>
      <c r="BF7" s="36">
        <v>1654.04</v>
      </c>
      <c r="BG7" s="36">
        <v>1573.77</v>
      </c>
      <c r="BH7" s="36">
        <v>1619.56</v>
      </c>
      <c r="BI7" s="36">
        <v>1438.54</v>
      </c>
      <c r="BJ7" s="36">
        <v>1267.26</v>
      </c>
      <c r="BK7" s="36">
        <v>1239.2</v>
      </c>
      <c r="BL7" s="36">
        <v>1197.82</v>
      </c>
      <c r="BM7" s="36">
        <v>1126.77</v>
      </c>
      <c r="BN7" s="36">
        <v>1044.8</v>
      </c>
      <c r="BO7" s="36">
        <v>992.47</v>
      </c>
      <c r="BP7" s="36">
        <v>31.62</v>
      </c>
      <c r="BQ7" s="36">
        <v>31.24</v>
      </c>
      <c r="BR7" s="36">
        <v>30.77</v>
      </c>
      <c r="BS7" s="36">
        <v>30.3</v>
      </c>
      <c r="BT7" s="36">
        <v>29.05</v>
      </c>
      <c r="BU7" s="36">
        <v>53.42</v>
      </c>
      <c r="BV7" s="36">
        <v>51.56</v>
      </c>
      <c r="BW7" s="36">
        <v>51.03</v>
      </c>
      <c r="BX7" s="36">
        <v>50.9</v>
      </c>
      <c r="BY7" s="36">
        <v>50.82</v>
      </c>
      <c r="BZ7" s="36">
        <v>51.49</v>
      </c>
      <c r="CA7" s="36">
        <v>394.64</v>
      </c>
      <c r="CB7" s="36">
        <v>398.93</v>
      </c>
      <c r="CC7" s="36">
        <v>403.68</v>
      </c>
      <c r="CD7" s="36">
        <v>408.3</v>
      </c>
      <c r="CE7" s="36">
        <v>436.03</v>
      </c>
      <c r="CF7" s="36">
        <v>269.12</v>
      </c>
      <c r="CG7" s="36">
        <v>283.26</v>
      </c>
      <c r="CH7" s="36">
        <v>289.60000000000002</v>
      </c>
      <c r="CI7" s="36">
        <v>293.27</v>
      </c>
      <c r="CJ7" s="36">
        <v>300.52</v>
      </c>
      <c r="CK7" s="36">
        <v>295.10000000000002</v>
      </c>
      <c r="CL7" s="36">
        <v>56.04</v>
      </c>
      <c r="CM7" s="36">
        <v>54.68</v>
      </c>
      <c r="CN7" s="36">
        <v>53.81</v>
      </c>
      <c r="CO7" s="36">
        <v>52.89</v>
      </c>
      <c r="CP7" s="36">
        <v>50.57</v>
      </c>
      <c r="CQ7" s="36">
        <v>54.23</v>
      </c>
      <c r="CR7" s="36">
        <v>55.2</v>
      </c>
      <c r="CS7" s="36">
        <v>54.74</v>
      </c>
      <c r="CT7" s="36">
        <v>53.78</v>
      </c>
      <c r="CU7" s="36">
        <v>53.24</v>
      </c>
      <c r="CV7" s="36">
        <v>53.32</v>
      </c>
      <c r="CW7" s="36">
        <v>91.06</v>
      </c>
      <c r="CX7" s="36">
        <v>91.17</v>
      </c>
      <c r="CY7" s="36">
        <v>91.16</v>
      </c>
      <c r="CZ7" s="36">
        <v>91.28</v>
      </c>
      <c r="DA7" s="36">
        <v>91.53</v>
      </c>
      <c r="DB7" s="36">
        <v>83.61</v>
      </c>
      <c r="DC7" s="36">
        <v>83.73</v>
      </c>
      <c r="DD7" s="36">
        <v>83.88</v>
      </c>
      <c r="DE7" s="36">
        <v>84.06</v>
      </c>
      <c r="DF7" s="36">
        <v>84.07</v>
      </c>
      <c r="DG7" s="36">
        <v>83.79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0.02</v>
      </c>
      <c r="EJ7" s="36">
        <v>0.03</v>
      </c>
      <c r="EK7" s="36">
        <v>0.04</v>
      </c>
      <c r="EL7" s="36">
        <v>0.03</v>
      </c>
      <c r="EM7" s="36">
        <v>0.02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</cp:lastModifiedBy>
  <dcterms:created xsi:type="dcterms:W3CDTF">2016-02-03T09:15:11Z</dcterms:created>
  <dcterms:modified xsi:type="dcterms:W3CDTF">2016-02-22T02:01:25Z</dcterms:modified>
  <cp:category/>
</cp:coreProperties>
</file>