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<sst xmlns="http://schemas.openxmlformats.org/spreadsheetml/2006/main" count="221" uniqueCount="111">
  <si>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</si>
  <si>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</si>
  <si>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</si>
  <si>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</si>
  <si>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</si>
  <si>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</si>
  <si>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</si>
  <si>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</si>
  <si>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</si>
  <si>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</si>
  <si>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</si>
  <si>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</si>
  <si>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</si>
  <si>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</si>
  <si>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</si>
  <si>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</si>
  <si>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</si>
  <si>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</si>
  <si>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</si>
  <si>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</si>
  <si>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</si>
  <si>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</si>
  <si>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</si>
  <si>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</si>
  <si>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</si>
  <si>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</si>
  <si>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</si>
  <si>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</si>
  <si>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</si>
  <si>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</si>
  <si>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</si>
  <si>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</si>
  <si>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</si>
  <si>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</si>
  <si>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</si>
  <si>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</si>
  <si>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</si>
  <si>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</si>
  <si>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</si>
  <si>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</si>
  <si>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</si>
  <si>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</si>
  <si>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</si>
  <si>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</si>
  <si>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</si>
  <si>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</si>
  <si>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</si>
  <si>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</si>
  <si>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</si>
  <si>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</si>
  <si>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</si>
  <si>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</si>
  <si>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</si>
  <si>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</si>
  <si>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</si>
  <si>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</si>
  <si>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</si>
  <si>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</si>
  <si>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</si>
  <si>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</si>
  <si>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</si>
  <si>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</si>
  <si>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</si>
  <si>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</si>
  <si>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</si>
  <si>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</si>
  <si>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</si>
  <si>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</si>
  <si>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</si>
  <si>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</si>
  <si>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</si>
  <si>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</si>
  <si>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</si>
  <si>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</si>
  <si>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</si>
  <si>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</si>
  <si>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</si>
  <si>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</si>
  <si>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</si>
  <si>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</si>
  <si>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</si>
  <si>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</si>
  <si>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</si>
  <si>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</si>
  <si>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</si>
  <si>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</si>
  <si>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</si>
  <si>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</si>
  <si>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</si>
  <si>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</si>
  <si>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</si>
  <si>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</si>
  <si>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</si>
  <si>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</si>
  <si>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</si>
  <si>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</si>
  <si>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</si>
  <si>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</si>
  <si>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</si>
  <si>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</si>
  <si>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</si>
  <si>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</si>
  <si>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</si>
  <si>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</si>
  <si>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</si>
  <si>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</si>
  <si>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</si>
  <si>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</si>
  <si>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収益的収支比率は100％を割り込んでおり、使用料以外の収入に依存している状況が顕著である。また企業債残高対事業規模比率は減少しているものの、類似団体との比較では高い値となっている。
　経費回収率は若干増加したものの、類似団体と比較し低い水準であり、汚水処理原価は逆に高い状況にあり、使用料の増額改定や維持管理費の削減を検討する必要がある。
　水洗化率は類似団体と比較し高い水準であり、普及が進んでいる。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8" eb="50">
      <t>キギョウ</t>
    </rPh>
    <rPh sb="50" eb="51">
      <t>サイ</t>
    </rPh>
    <rPh sb="51" eb="53">
      <t>ザンダカ</t>
    </rPh>
    <rPh sb="53" eb="54">
      <t>タイ</t>
    </rPh>
    <rPh sb="54" eb="56">
      <t>ジギョウ</t>
    </rPh>
    <rPh sb="56" eb="58">
      <t>キボ</t>
    </rPh>
    <rPh sb="58" eb="60">
      <t>ヒリツ</t>
    </rPh>
    <rPh sb="61" eb="63">
      <t>ゲンショウ</t>
    </rPh>
    <rPh sb="71" eb="73">
      <t>ルイジ</t>
    </rPh>
    <rPh sb="73" eb="75">
      <t>ダンタイ</t>
    </rPh>
    <rPh sb="77" eb="79">
      <t>ヒカク</t>
    </rPh>
    <rPh sb="81" eb="82">
      <t>タカ</t>
    </rPh>
    <rPh sb="83" eb="84">
      <t>アタイ</t>
    </rPh>
    <rPh sb="93" eb="95">
      <t>ケイヒ</t>
    </rPh>
    <rPh sb="95" eb="97">
      <t>カイシュウ</t>
    </rPh>
    <rPh sb="97" eb="98">
      <t>リツ</t>
    </rPh>
    <rPh sb="99" eb="101">
      <t>ジャッカン</t>
    </rPh>
    <rPh sb="101" eb="103">
      <t>ゾウカ</t>
    </rPh>
    <rPh sb="109" eb="111">
      <t>ルイジ</t>
    </rPh>
    <rPh sb="111" eb="113">
      <t>ダンタイ</t>
    </rPh>
    <rPh sb="114" eb="116">
      <t>ヒカク</t>
    </rPh>
    <rPh sb="117" eb="118">
      <t>ヒク</t>
    </rPh>
    <rPh sb="119" eb="121">
      <t>スイジュン</t>
    </rPh>
    <rPh sb="125" eb="127">
      <t>オスイ</t>
    </rPh>
    <rPh sb="127" eb="129">
      <t>ショリ</t>
    </rPh>
    <rPh sb="129" eb="131">
      <t>ゲンカ</t>
    </rPh>
    <rPh sb="132" eb="133">
      <t>ギャク</t>
    </rPh>
    <rPh sb="134" eb="135">
      <t>タカ</t>
    </rPh>
    <rPh sb="136" eb="138">
      <t>ジョウキョウ</t>
    </rPh>
    <rPh sb="142" eb="145">
      <t>シヨウリョウ</t>
    </rPh>
    <rPh sb="146" eb="148">
      <t>ゾウガク</t>
    </rPh>
    <rPh sb="148" eb="150">
      <t>カイテイ</t>
    </rPh>
    <rPh sb="151" eb="153">
      <t>イジ</t>
    </rPh>
    <rPh sb="153" eb="156">
      <t>カンリヒ</t>
    </rPh>
    <rPh sb="157" eb="159">
      <t>サクゲン</t>
    </rPh>
    <rPh sb="160" eb="162">
      <t>ケントウ</t>
    </rPh>
    <rPh sb="164" eb="166">
      <t>ヒツヨウ</t>
    </rPh>
    <rPh sb="172" eb="175">
      <t>スイセンカ</t>
    </rPh>
    <rPh sb="175" eb="176">
      <t>リツ</t>
    </rPh>
    <rPh sb="177" eb="179">
      <t>ルイジ</t>
    </rPh>
    <rPh sb="179" eb="181">
      <t>ダンタイ</t>
    </rPh>
    <rPh sb="182" eb="184">
      <t>ヒカク</t>
    </rPh>
    <rPh sb="185" eb="186">
      <t>タカ</t>
    </rPh>
    <rPh sb="187" eb="189">
      <t>スイジュン</t>
    </rPh>
    <rPh sb="193" eb="195">
      <t>フキュウ</t>
    </rPh>
    <rPh sb="196" eb="197">
      <t>スス</t>
    </rPh>
    <phoneticPr fontId="4"/>
  </si>
  <si>
    <t>　管渠改善率は各年度で大きく変動しており、類似団体でも同様の傾向であるが、計画的な更新が図られていない。</t>
    <rPh sb="1" eb="2">
      <t>カン</t>
    </rPh>
    <rPh sb="2" eb="3">
      <t>キョ</t>
    </rPh>
    <rPh sb="3" eb="5">
      <t>カイゼン</t>
    </rPh>
    <rPh sb="5" eb="6">
      <t>リツ</t>
    </rPh>
    <rPh sb="7" eb="8">
      <t>カク</t>
    </rPh>
    <rPh sb="8" eb="9">
      <t>トシ</t>
    </rPh>
    <rPh sb="9" eb="10">
      <t>ド</t>
    </rPh>
    <rPh sb="11" eb="12">
      <t>オオ</t>
    </rPh>
    <rPh sb="14" eb="16">
      <t>ヘンドウ</t>
    </rPh>
    <rPh sb="21" eb="23">
      <t>ルイジ</t>
    </rPh>
    <rPh sb="23" eb="25">
      <t>ダンタイ</t>
    </rPh>
    <rPh sb="27" eb="29">
      <t>ドウヨウ</t>
    </rPh>
    <rPh sb="30" eb="32">
      <t>ケイコウ</t>
    </rPh>
    <rPh sb="37" eb="40">
      <t>ケイカクテキ</t>
    </rPh>
    <rPh sb="41" eb="43">
      <t>コウシン</t>
    </rPh>
    <rPh sb="44" eb="45">
      <t>ハカ</t>
    </rPh>
    <phoneticPr fontId="4"/>
  </si>
  <si>
    <t>　類似団体と比較しても、使用料の設定水準が低く、維持管理費の削減に余地を残すため、将来の事業継続に向け、早急な経営改善を検討する必要がある。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5">
      <t>シヨウリョウ</t>
    </rPh>
    <rPh sb="16" eb="18">
      <t>セッテイ</t>
    </rPh>
    <rPh sb="18" eb="20">
      <t>スイジュン</t>
    </rPh>
    <rPh sb="21" eb="22">
      <t>ヒク</t>
    </rPh>
    <rPh sb="24" eb="26">
      <t>イジ</t>
    </rPh>
    <rPh sb="26" eb="29">
      <t>カンリヒ</t>
    </rPh>
    <rPh sb="30" eb="32">
      <t>サクゲン</t>
    </rPh>
    <rPh sb="33" eb="35">
      <t>ヨチ</t>
    </rPh>
    <rPh sb="36" eb="37">
      <t>ノコ</t>
    </rPh>
    <rPh sb="41" eb="43">
      <t>ショウライ</t>
    </rPh>
    <rPh sb="44" eb="46">
      <t>ジギョウ</t>
    </rPh>
    <rPh sb="46" eb="48">
      <t>ケイゾク</t>
    </rPh>
    <rPh sb="49" eb="50">
      <t>ム</t>
    </rPh>
    <rPh sb="52" eb="54">
      <t>ソウキュウ</t>
    </rPh>
    <rPh sb="55" eb="57">
      <t>ケイエイ</t>
    </rPh>
    <rPh sb="57" eb="59">
      <t>カイゼン</t>
    </rPh>
    <rPh sb="60" eb="62">
      <t>ケントウ</t>
    </rPh>
    <rPh sb="64" eb="66">
      <t>ヒツヨウ</t>
    </rPh>
    <rPh sb="74" eb="76">
      <t>ホユウ</t>
    </rPh>
    <rPh sb="76" eb="78">
      <t>シサン</t>
    </rPh>
    <rPh sb="79" eb="82">
      <t>ジョウキョウトウ</t>
    </rPh>
    <rPh sb="83" eb="85">
      <t>セイカク</t>
    </rPh>
    <rPh sb="86" eb="88">
      <t>ハアク</t>
    </rPh>
    <rPh sb="93" eb="95">
      <t>コウエイ</t>
    </rPh>
    <rPh sb="95" eb="97">
      <t>キギョウ</t>
    </rPh>
    <rPh sb="97" eb="99">
      <t>カイケイ</t>
    </rPh>
    <rPh sb="99" eb="101">
      <t>ホウシキ</t>
    </rPh>
    <rPh sb="102" eb="104">
      <t>ドウニュウ</t>
    </rPh>
    <rPh sb="107" eb="109">
      <t>セイカク</t>
    </rPh>
    <rPh sb="110" eb="112">
      <t>ケイエイ</t>
    </rPh>
    <rPh sb="112" eb="114">
      <t>ブンセキ</t>
    </rPh>
    <rPh sb="118" eb="120">
      <t>ソジ</t>
    </rPh>
    <rPh sb="121" eb="122">
      <t>ツク</t>
    </rPh>
    <rPh sb="126" eb="129">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</si>
</sst>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0.01</c:v>
                </c:pt>
                <c:pt idx="2">
                  <c:v>0.02</c:v>
                </c:pt>
                <c:pt idx="3">
                  <c:v>0.15</c:v>
                </c:pt>
                <c:pt idx="4" formatCode="#,##0.00;&quot;△&quot;#,##0.00">
                  <c:v>0</c:v>
                </c:pt>
              </c:numCache>
            </c:numRef>
          </c:val>
        </c:ser>
        <c:dLbls>
          <c:showLegendKey val="0"/>
          <c:showVal val="0"/>
          <c:showCatName val="0"/>
          <c:showSerName val="0"/>
          <c:showPercent val="0"/>
          <c:showBubbleSize val="0"/>
        </c:dLbls>
        <c:gapWidth val="150"/>
        <c:axId val="27570176"/>
        <c:axId val="27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27570176"/>
        <c:axId val="27572096"/>
      </c:lineChart>
      <c:dateAx>
        <c:axId val="27570176"/>
        <c:scaling>
          <c:orientation val="minMax"/>
        </c:scaling>
        <c:delete val="1"/>
        <c:axPos val="b"/>
        <c:numFmt formatCode="ge" sourceLinked="1"/>
        <c:majorTickMark val="none"/>
        <c:minorTickMark val="none"/>
        <c:tickLblPos val="none"/>
        <c:crossAx val="27572096"/>
        <c:crosses val="autoZero"/>
        <c:auto val="1"/>
        <c:lblOffset val="100"/>
        <c:baseTimeUnit val="years"/>
      </c:dateAx>
      <c:valAx>
        <c:axId val="27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87.99</c:v>
                </c:pt>
                <c:pt idx="4">
                  <c:v>97.31</c:v>
                </c:pt>
              </c:numCache>
            </c:numRef>
          </c:val>
        </c:ser>
        <c:dLbls>
          <c:showLegendKey val="0"/>
          <c:showVal val="0"/>
          <c:showCatName val="0"/>
          <c:showSerName val="0"/>
          <c:showPercent val="0"/>
          <c:showBubbleSize val="0"/>
        </c:dLbls>
        <c:gapWidth val="150"/>
        <c:axId val="40962688"/>
        <c:axId val="41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64.75</c:v>
                </c:pt>
                <c:pt idx="3">
                  <c:v>62.03</c:v>
                </c:pt>
                <c:pt idx="4">
                  <c:v>59.27</c:v>
                </c:pt>
              </c:numCache>
            </c:numRef>
          </c:val>
          <c:smooth val="0"/>
        </c:ser>
        <c:dLbls>
          <c:showLegendKey val="0"/>
          <c:showVal val="0"/>
          <c:showCatName val="0"/>
          <c:showSerName val="0"/>
          <c:showPercent val="0"/>
          <c:showBubbleSize val="0"/>
        </c:dLbls>
        <c:marker val="1"/>
        <c:smooth val="0"/>
        <c:axId val="40962688"/>
        <c:axId val="41001728"/>
      </c:lineChart>
      <c:dateAx>
        <c:axId val="40962688"/>
        <c:scaling>
          <c:orientation val="minMax"/>
        </c:scaling>
        <c:delete val="1"/>
        <c:axPos val="b"/>
        <c:numFmt formatCode="ge" sourceLinked="1"/>
        <c:majorTickMark val="none"/>
        <c:minorTickMark val="none"/>
        <c:tickLblPos val="none"/>
        <c:crossAx val="41001728"/>
        <c:crosses val="autoZero"/>
        <c:auto val="1"/>
        <c:lblOffset val="100"/>
        <c:baseTimeUnit val="years"/>
      </c:dateAx>
      <c:valAx>
        <c:axId val="41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97.38</c:v>
                </c:pt>
                <c:pt idx="1">
                  <c:v>97.47</c:v>
                </c:pt>
                <c:pt idx="2">
                  <c:v>97.47</c:v>
                </c:pt>
                <c:pt idx="3">
                  <c:v>97.44</c:v>
                </c:pt>
                <c:pt idx="4">
                  <c:v>97.71</c:v>
                </c:pt>
              </c:numCache>
            </c:numRef>
          </c:val>
        </c:ser>
        <c:dLbls>
          <c:showLegendKey val="0"/>
          <c:showVal val="0"/>
          <c:showCatName val="0"/>
          <c:showSerName val="0"/>
          <c:showPercent val="0"/>
          <c:showBubbleSize val="0"/>
        </c:dLbls>
        <c:gapWidth val="150"/>
        <c:axId val="41027840"/>
        <c:axId val="410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92.84</c:v>
                </c:pt>
                <c:pt idx="3">
                  <c:v>93.53</c:v>
                </c:pt>
                <c:pt idx="4">
                  <c:v>92.82</c:v>
                </c:pt>
              </c:numCache>
            </c:numRef>
          </c:val>
          <c:smooth val="0"/>
        </c:ser>
        <c:dLbls>
          <c:showLegendKey val="0"/>
          <c:showVal val="0"/>
          <c:showCatName val="0"/>
          <c:showSerName val="0"/>
          <c:showPercent val="0"/>
          <c:showBubbleSize val="0"/>
        </c:dLbls>
        <c:marker val="1"/>
        <c:smooth val="0"/>
        <c:axId val="41027840"/>
        <c:axId val="41030016"/>
      </c:lineChart>
      <c:dateAx>
        <c:axId val="41027840"/>
        <c:scaling>
          <c:orientation val="minMax"/>
        </c:scaling>
        <c:delete val="1"/>
        <c:axPos val="b"/>
        <c:numFmt formatCode="ge" sourceLinked="1"/>
        <c:majorTickMark val="none"/>
        <c:minorTickMark val="none"/>
        <c:tickLblPos val="none"/>
        <c:crossAx val="41030016"/>
        <c:crosses val="autoZero"/>
        <c:auto val="1"/>
        <c:lblOffset val="100"/>
        <c:baseTimeUnit val="years"/>
      </c:dateAx>
      <c:valAx>
        <c:axId val="410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79.58</c:v>
                </c:pt>
                <c:pt idx="1">
                  <c:v>79.48</c:v>
                </c:pt>
                <c:pt idx="2">
                  <c:v>74.44</c:v>
                </c:pt>
                <c:pt idx="3">
                  <c:v>72.430000000000007</c:v>
                </c:pt>
                <c:pt idx="4">
                  <c:v>75.08</c:v>
                </c:pt>
              </c:numCache>
            </c:numRef>
          </c:val>
        </c:ser>
        <c:dLbls>
          <c:showLegendKey val="0"/>
          <c:showVal val="0"/>
          <c:showCatName val="0"/>
          <c:showSerName val="0"/>
          <c:showPercent val="0"/>
          <c:showBubbleSize val="0"/>
        </c:dLbls>
        <c:gapWidth val="150"/>
        <c:axId val="27932160"/>
        <c:axId val="40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32160"/>
        <c:axId val="40787968"/>
      </c:lineChart>
      <c:dateAx>
        <c:axId val="27932160"/>
        <c:scaling>
          <c:orientation val="minMax"/>
        </c:scaling>
        <c:delete val="1"/>
        <c:axPos val="b"/>
        <c:numFmt formatCode="ge" sourceLinked="1"/>
        <c:majorTickMark val="none"/>
        <c:minorTickMark val="none"/>
        <c:tickLblPos val="none"/>
        <c:crossAx val="40787968"/>
        <c:crosses val="autoZero"/>
        <c:auto val="1"/>
        <c:lblOffset val="100"/>
        <c:baseTimeUnit val="years"/>
      </c:dateAx>
      <c:valAx>
        <c:axId val="40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01792"/>
        <c:axId val="408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01792"/>
        <c:axId val="40803712"/>
      </c:lineChart>
      <c:dateAx>
        <c:axId val="40801792"/>
        <c:scaling>
          <c:orientation val="minMax"/>
        </c:scaling>
        <c:delete val="1"/>
        <c:axPos val="b"/>
        <c:numFmt formatCode="ge" sourceLinked="1"/>
        <c:majorTickMark val="none"/>
        <c:minorTickMark val="none"/>
        <c:tickLblPos val="none"/>
        <c:crossAx val="40803712"/>
        <c:crosses val="autoZero"/>
        <c:auto val="1"/>
        <c:lblOffset val="100"/>
        <c:baseTimeUnit val="years"/>
      </c:dateAx>
      <c:valAx>
        <c:axId val="408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13696"/>
        <c:axId val="40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13696"/>
        <c:axId val="40815616"/>
      </c:lineChart>
      <c:dateAx>
        <c:axId val="40813696"/>
        <c:scaling>
          <c:orientation val="minMax"/>
        </c:scaling>
        <c:delete val="1"/>
        <c:axPos val="b"/>
        <c:numFmt formatCode="ge" sourceLinked="1"/>
        <c:majorTickMark val="none"/>
        <c:minorTickMark val="none"/>
        <c:tickLblPos val="none"/>
        <c:crossAx val="40815616"/>
        <c:crosses val="autoZero"/>
        <c:auto val="1"/>
        <c:lblOffset val="100"/>
        <c:baseTimeUnit val="years"/>
      </c:dateAx>
      <c:valAx>
        <c:axId val="40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33792"/>
        <c:axId val="40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33792"/>
        <c:axId val="40835712"/>
      </c:lineChart>
      <c:dateAx>
        <c:axId val="40833792"/>
        <c:scaling>
          <c:orientation val="minMax"/>
        </c:scaling>
        <c:delete val="1"/>
        <c:axPos val="b"/>
        <c:numFmt formatCode="ge" sourceLinked="1"/>
        <c:majorTickMark val="none"/>
        <c:minorTickMark val="none"/>
        <c:tickLblPos val="none"/>
        <c:crossAx val="40835712"/>
        <c:crosses val="autoZero"/>
        <c:auto val="1"/>
        <c:lblOffset val="100"/>
        <c:baseTimeUnit val="years"/>
      </c:dateAx>
      <c:valAx>
        <c:axId val="408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74368"/>
        <c:axId val="40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74368"/>
        <c:axId val="40876288"/>
      </c:lineChart>
      <c:dateAx>
        <c:axId val="40874368"/>
        <c:scaling>
          <c:orientation val="minMax"/>
        </c:scaling>
        <c:delete val="1"/>
        <c:axPos val="b"/>
        <c:numFmt formatCode="ge" sourceLinked="1"/>
        <c:majorTickMark val="none"/>
        <c:minorTickMark val="none"/>
        <c:tickLblPos val="none"/>
        <c:crossAx val="40876288"/>
        <c:crosses val="autoZero"/>
        <c:auto val="1"/>
        <c:lblOffset val="100"/>
        <c:baseTimeUnit val="years"/>
      </c:dateAx>
      <c:valAx>
        <c:axId val="40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738.58</c:v>
                </c:pt>
                <c:pt idx="1">
                  <c:v>823.89</c:v>
                </c:pt>
                <c:pt idx="2">
                  <c:v>828.17</c:v>
                </c:pt>
                <c:pt idx="3">
                  <c:v>792.27</c:v>
                </c:pt>
                <c:pt idx="4">
                  <c:v>724.28</c:v>
                </c:pt>
              </c:numCache>
            </c:numRef>
          </c:val>
        </c:ser>
        <c:dLbls>
          <c:showLegendKey val="0"/>
          <c:showVal val="0"/>
          <c:showCatName val="0"/>
          <c:showSerName val="0"/>
          <c:showPercent val="0"/>
          <c:showBubbleSize val="0"/>
        </c:dLbls>
        <c:gapWidth val="150"/>
        <c:axId val="40894464"/>
        <c:axId val="40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708.85</c:v>
                </c:pt>
                <c:pt idx="3">
                  <c:v>660.23</c:v>
                </c:pt>
                <c:pt idx="4">
                  <c:v>658.6</c:v>
                </c:pt>
              </c:numCache>
            </c:numRef>
          </c:val>
          <c:smooth val="0"/>
        </c:ser>
        <c:dLbls>
          <c:showLegendKey val="0"/>
          <c:showVal val="0"/>
          <c:showCatName val="0"/>
          <c:showSerName val="0"/>
          <c:showPercent val="0"/>
          <c:showBubbleSize val="0"/>
        </c:dLbls>
        <c:marker val="1"/>
        <c:smooth val="0"/>
        <c:axId val="40894464"/>
        <c:axId val="40896384"/>
      </c:lineChart>
      <c:dateAx>
        <c:axId val="40894464"/>
        <c:scaling>
          <c:orientation val="minMax"/>
        </c:scaling>
        <c:delete val="1"/>
        <c:axPos val="b"/>
        <c:numFmt formatCode="ge" sourceLinked="1"/>
        <c:majorTickMark val="none"/>
        <c:minorTickMark val="none"/>
        <c:tickLblPos val="none"/>
        <c:crossAx val="40896384"/>
        <c:crosses val="autoZero"/>
        <c:auto val="1"/>
        <c:lblOffset val="100"/>
        <c:baseTimeUnit val="years"/>
      </c:dateAx>
      <c:valAx>
        <c:axId val="40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80.959999999999994</c:v>
                </c:pt>
                <c:pt idx="1">
                  <c:v>84.11</c:v>
                </c:pt>
                <c:pt idx="2">
                  <c:v>74.56</c:v>
                </c:pt>
                <c:pt idx="3">
                  <c:v>73.34</c:v>
                </c:pt>
                <c:pt idx="4">
                  <c:v>76.55</c:v>
                </c:pt>
              </c:numCache>
            </c:numRef>
          </c:val>
        </c:ser>
        <c:dLbls>
          <c:showLegendKey val="0"/>
          <c:showVal val="0"/>
          <c:showCatName val="0"/>
          <c:showSerName val="0"/>
          <c:showPercent val="0"/>
          <c:showBubbleSize val="0"/>
        </c:dLbls>
        <c:gapWidth val="150"/>
        <c:axId val="40918400"/>
        <c:axId val="409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89.47</c:v>
                </c:pt>
                <c:pt idx="3">
                  <c:v>88.7</c:v>
                </c:pt>
                <c:pt idx="4">
                  <c:v>88.44</c:v>
                </c:pt>
              </c:numCache>
            </c:numRef>
          </c:val>
          <c:smooth val="0"/>
        </c:ser>
        <c:dLbls>
          <c:showLegendKey val="0"/>
          <c:showVal val="0"/>
          <c:showCatName val="0"/>
          <c:showSerName val="0"/>
          <c:showPercent val="0"/>
          <c:showBubbleSize val="0"/>
        </c:dLbls>
        <c:marker val="1"/>
        <c:smooth val="0"/>
        <c:axId val="40918400"/>
        <c:axId val="40924672"/>
      </c:lineChart>
      <c:dateAx>
        <c:axId val="40918400"/>
        <c:scaling>
          <c:orientation val="minMax"/>
        </c:scaling>
        <c:delete val="1"/>
        <c:axPos val="b"/>
        <c:numFmt formatCode="ge" sourceLinked="1"/>
        <c:majorTickMark val="none"/>
        <c:minorTickMark val="none"/>
        <c:tickLblPos val="none"/>
        <c:crossAx val="40924672"/>
        <c:crosses val="autoZero"/>
        <c:auto val="1"/>
        <c:lblOffset val="100"/>
        <c:baseTimeUnit val="years"/>
      </c:dateAx>
      <c:valAx>
        <c:axId val="409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180.54</c:v>
                </c:pt>
                <c:pt idx="1">
                  <c:v>173.12</c:v>
                </c:pt>
                <c:pt idx="2">
                  <c:v>193.98</c:v>
                </c:pt>
                <c:pt idx="3">
                  <c:v>192.2</c:v>
                </c:pt>
                <c:pt idx="4">
                  <c:v>192.29</c:v>
                </c:pt>
              </c:numCache>
            </c:numRef>
          </c:val>
        </c:ser>
        <c:dLbls>
          <c:showLegendKey val="0"/>
          <c:showVal val="0"/>
          <c:showCatName val="0"/>
          <c:showSerName val="0"/>
          <c:showPercent val="0"/>
          <c:showBubbleSize val="0"/>
        </c:dLbls>
        <c:gapWidth val="150"/>
        <c:axId val="40934400"/>
        <c:axId val="409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40934400"/>
        <c:axId val="40936576"/>
      </c:lineChart>
      <c:dateAx>
        <c:axId val="40934400"/>
        <c:scaling>
          <c:orientation val="minMax"/>
        </c:scaling>
        <c:delete val="1"/>
        <c:axPos val="b"/>
        <c:numFmt formatCode="ge" sourceLinked="1"/>
        <c:majorTickMark val="none"/>
        <c:minorTickMark val="none"/>
        <c:tickLblPos val="none"/>
        <c:crossAx val="40936576"/>
        <c:crosses val="autoZero"/>
        <c:auto val="1"/>
        <c:lblOffset val="100"/>
        <c:baseTimeUnit val="years"/>
      </c:dateAx>
      <c:valAx>
        <c:axId val="40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滋賀県　守山市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80684</v>
      </c>
      <c r="AM8" s="64"/>
      <c r="AN8" s="64"/>
      <c r="AO8" s="64"/>
      <c r="AP8" s="64"/>
      <c r="AQ8" s="64"/>
      <c r="AR8" s="64"/>
      <c r="AS8" s="64"/>
      <c r="AT8" s="63">
        <f>データ!S6</f>
        <v>55.74</v>
      </c>
      <c r="AU8" s="63"/>
      <c r="AV8" s="63"/>
      <c r="AW8" s="63"/>
      <c r="AX8" s="63"/>
      <c r="AY8" s="63"/>
      <c r="AZ8" s="63"/>
      <c r="BA8" s="63"/>
      <c r="BB8" s="63">
        <f>データ!T6</f>
        <v>1447.51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87.57</v>
      </c>
      <c r="Q10" s="63"/>
      <c r="R10" s="63"/>
      <c r="S10" s="63"/>
      <c r="T10" s="63"/>
      <c r="U10" s="63"/>
      <c r="V10" s="63"/>
      <c r="W10" s="63">
        <f>データ!P6</f>
        <v>85.11</v>
      </c>
      <c r="X10" s="63"/>
      <c r="Y10" s="63"/>
      <c r="Z10" s="63"/>
      <c r="AA10" s="63"/>
      <c r="AB10" s="63"/>
      <c r="AC10" s="63"/>
      <c r="AD10" s="64">
        <f>データ!Q6</f>
        <v>2365</v>
      </c>
      <c r="AE10" s="64"/>
      <c r="AF10" s="64"/>
      <c r="AG10" s="64"/>
      <c r="AH10" s="64"/>
      <c r="AI10" s="64"/>
      <c r="AJ10" s="64"/>
      <c r="AK10" s="2"/>
      <c r="AL10" s="64">
        <f>データ!U6</f>
        <v>70816</v>
      </c>
      <c r="AM10" s="64"/>
      <c r="AN10" s="64"/>
      <c r="AO10" s="64"/>
      <c r="AP10" s="64"/>
      <c r="AQ10" s="64"/>
      <c r="AR10" s="64"/>
      <c r="AS10" s="64"/>
      <c r="AT10" s="63">
        <f>データ!V6</f>
        <v>13.33</v>
      </c>
      <c r="AU10" s="63"/>
      <c r="AV10" s="63"/>
      <c r="AW10" s="63"/>
      <c r="AX10" s="63"/>
      <c r="AY10" s="63"/>
      <c r="AZ10" s="63"/>
      <c r="BA10" s="63"/>
      <c r="BB10" s="63">
        <f>データ!W6</f>
        <v>5312.53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252077</v>
      </c>
      <c r="D6" s="31">
        <f t="shared" si="3"/>
        <v>47</v>
      </c>
      <c r="E6" s="31">
        <f t="shared" si="3"/>
        <v>17</v>
      </c>
      <c r="F6" s="31">
        <f t="shared" si="3"/>
        <v>1</v>
      </c>
      <c r="G6" s="31">
        <f t="shared" si="3"/>
        <v>0</v>
      </c>
      <c r="H6" s="31" t="str">
        <f t="shared" si="3"/>
        <v>滋賀県　守山市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87.57</v>
      </c>
      <c r="P6" s="32">
        <f t="shared" si="3"/>
        <v>85.11</v>
      </c>
      <c r="Q6" s="32">
        <f t="shared" si="3"/>
        <v>2365</v>
      </c>
      <c r="R6" s="32">
        <f t="shared" si="3"/>
        <v>80684</v>
      </c>
      <c r="S6" s="32">
        <f t="shared" si="3"/>
        <v>55.74</v>
      </c>
      <c r="T6" s="32">
        <f t="shared" si="3"/>
        <v>1447.51</v>
      </c>
      <c r="U6" s="32">
        <f t="shared" si="3"/>
        <v>70816</v>
      </c>
      <c r="V6" s="32">
        <f t="shared" si="3"/>
        <v>13.33</v>
      </c>
      <c r="W6" s="32">
        <f t="shared" si="3"/>
        <v>5312.53</v>
      </c>
      <c r="X6" s="33">
        <f>IF(X7="",NA(),X7)</f>
        <v>79.58</v>
      </c>
      <c r="Y6" s="33">
        <f t="shared" ref="Y6:AG6" si="4">IF(Y7="",NA(),Y7)</f>
        <v>79.48</v>
      </c>
      <c r="Z6" s="33">
        <f t="shared" si="4"/>
        <v>74.44</v>
      </c>
      <c r="AA6" s="33">
        <f t="shared" si="4"/>
        <v>72.430000000000007</v>
      </c>
      <c r="AB6" s="33">
        <f t="shared" si="4"/>
        <v>75.08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738.58</v>
      </c>
      <c r="BF6" s="33">
        <f t="shared" ref="BF6:BN6" si="7">IF(BF7="",NA(),BF7)</f>
        <v>823.89</v>
      </c>
      <c r="BG6" s="33">
        <f t="shared" si="7"/>
        <v>828.17</v>
      </c>
      <c r="BH6" s="33">
        <f t="shared" si="7"/>
        <v>792.27</v>
      </c>
      <c r="BI6" s="33">
        <f t="shared" si="7"/>
        <v>724.28</v>
      </c>
      <c r="BJ6" s="33">
        <f t="shared" si="7"/>
        <v>1066.95</v>
      </c>
      <c r="BK6" s="33">
        <f t="shared" si="7"/>
        <v>1070.3499999999999</v>
      </c>
      <c r="BL6" s="33">
        <f t="shared" si="7"/>
        <v>708.85</v>
      </c>
      <c r="BM6" s="33">
        <f t="shared" si="7"/>
        <v>660.23</v>
      </c>
      <c r="BN6" s="33">
        <f t="shared" si="7"/>
        <v>658.6</v>
      </c>
      <c r="BO6" s="32" t="str">
        <f>IF(BO7="","",IF(BO7="-","【-】","【"&amp;SUBSTITUTE(TEXT(BO7,"#,##0.00"),"-","△")&amp;"】"))</f>
        <v>【776.35】</v>
      </c>
      <c r="BP6" s="33">
        <f>IF(BP7="",NA(),BP7)</f>
        <v>80.959999999999994</v>
      </c>
      <c r="BQ6" s="33">
        <f t="shared" ref="BQ6:BY6" si="8">IF(BQ7="",NA(),BQ7)</f>
        <v>84.11</v>
      </c>
      <c r="BR6" s="33">
        <f t="shared" si="8"/>
        <v>74.56</v>
      </c>
      <c r="BS6" s="33">
        <f t="shared" si="8"/>
        <v>73.34</v>
      </c>
      <c r="BT6" s="33">
        <f t="shared" si="8"/>
        <v>76.55</v>
      </c>
      <c r="BU6" s="33">
        <f t="shared" si="8"/>
        <v>78.8</v>
      </c>
      <c r="BV6" s="33">
        <f t="shared" si="8"/>
        <v>77.56</v>
      </c>
      <c r="BW6" s="33">
        <f t="shared" si="8"/>
        <v>89.47</v>
      </c>
      <c r="BX6" s="33">
        <f t="shared" si="8"/>
        <v>88.7</v>
      </c>
      <c r="BY6" s="33">
        <f t="shared" si="8"/>
        <v>88.44</v>
      </c>
      <c r="BZ6" s="32" t="str">
        <f>IF(BZ7="","",IF(BZ7="-","【-】","【"&amp;SUBSTITUTE(TEXT(BZ7,"#,##0.00"),"-","△")&amp;"】"))</f>
        <v>【96.57】</v>
      </c>
      <c r="CA6" s="33">
        <f>IF(CA7="",NA(),CA7)</f>
        <v>180.54</v>
      </c>
      <c r="CB6" s="33">
        <f t="shared" ref="CB6:CJ6" si="9">IF(CB7="",NA(),CB7)</f>
        <v>173.12</v>
      </c>
      <c r="CC6" s="33">
        <f t="shared" si="9"/>
        <v>193.98</v>
      </c>
      <c r="CD6" s="33">
        <f t="shared" si="9"/>
        <v>192.2</v>
      </c>
      <c r="CE6" s="33">
        <f t="shared" si="9"/>
        <v>192.29</v>
      </c>
      <c r="CF6" s="33">
        <f t="shared" si="9"/>
        <v>159.43</v>
      </c>
      <c r="CG6" s="33">
        <f t="shared" si="9"/>
        <v>164.14</v>
      </c>
      <c r="CH6" s="33">
        <f t="shared" si="9"/>
        <v>143.47999999999999</v>
      </c>
      <c r="CI6" s="33">
        <f t="shared" si="9"/>
        <v>145.05000000000001</v>
      </c>
      <c r="CJ6" s="33">
        <f t="shared" si="9"/>
        <v>147.15</v>
      </c>
      <c r="CK6" s="32" t="str">
        <f>IF(CK7="","",IF(CK7="-","【-】","【"&amp;SUBSTITUTE(TEXT(CK7,"#,##0.00"),"-","△")&amp;"】"))</f>
        <v>【142.28】</v>
      </c>
      <c r="CL6" s="33">
        <f>IF(CL7="",NA(),CL7)</f>
        <v>94.62</v>
      </c>
      <c r="CM6" s="33">
        <f t="shared" ref="CM6:CU6" si="10">IF(CM7="",NA(),CM7)</f>
        <v>86.44</v>
      </c>
      <c r="CN6" s="33">
        <f t="shared" si="10"/>
        <v>86.96</v>
      </c>
      <c r="CO6" s="33">
        <f t="shared" si="10"/>
        <v>87.99</v>
      </c>
      <c r="CP6" s="33">
        <f t="shared" si="10"/>
        <v>97.31</v>
      </c>
      <c r="CQ6" s="33">
        <f t="shared" si="10"/>
        <v>57.39</v>
      </c>
      <c r="CR6" s="33">
        <f t="shared" si="10"/>
        <v>57.74</v>
      </c>
      <c r="CS6" s="33">
        <f t="shared" si="10"/>
        <v>64.75</v>
      </c>
      <c r="CT6" s="33">
        <f t="shared" si="10"/>
        <v>62.03</v>
      </c>
      <c r="CU6" s="33">
        <f t="shared" si="10"/>
        <v>59.27</v>
      </c>
      <c r="CV6" s="32" t="str">
        <f>IF(CV7="","",IF(CV7="-","【-】","【"&amp;SUBSTITUTE(TEXT(CV7,"#,##0.00"),"-","△")&amp;"】"))</f>
        <v>【60.35】</v>
      </c>
      <c r="CW6" s="33">
        <f>IF(CW7="",NA(),CW7)</f>
        <v>97.38</v>
      </c>
      <c r="CX6" s="33">
        <f t="shared" ref="CX6:DF6" si="11">IF(CX7="",NA(),CX7)</f>
        <v>97.47</v>
      </c>
      <c r="CY6" s="33">
        <f t="shared" si="11"/>
        <v>97.47</v>
      </c>
      <c r="CZ6" s="33">
        <f t="shared" si="11"/>
        <v>97.44</v>
      </c>
      <c r="DA6" s="33">
        <f t="shared" si="11"/>
        <v>97.71</v>
      </c>
      <c r="DB6" s="33">
        <f t="shared" si="11"/>
        <v>90.12</v>
      </c>
      <c r="DC6" s="33">
        <f t="shared" si="11"/>
        <v>90.95</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0.02</v>
      </c>
      <c r="EG6" s="33">
        <f t="shared" si="14"/>
        <v>0.15</v>
      </c>
      <c r="EH6" s="32">
        <f t="shared" si="14"/>
        <v>0</v>
      </c>
      <c r="EI6" s="33">
        <f t="shared" si="14"/>
        <v>0.04</v>
      </c>
      <c r="EJ6" s="33">
        <f t="shared" si="14"/>
        <v>0.19</v>
      </c>
      <c r="EK6" s="33">
        <f t="shared" si="14"/>
        <v>0.04</v>
      </c>
      <c r="EL6" s="33">
        <f t="shared" si="14"/>
        <v>0.05</v>
      </c>
      <c r="EM6" s="33">
        <f t="shared" si="14"/>
        <v>7.0000000000000007E-2</v>
      </c>
      <c r="EN6" s="32" t="str">
        <f>IF(EN7="","",IF(EN7="-","【-】","【"&amp;SUBSTITUTE(TEXT(EN7,"#,##0.00"),"-","△")&amp;"】"))</f>
        <v>【0.17】</v>
      </c>
    </row>
    <row r="7" spans="1:144" s="34" customFormat="1" x14ac:dyDescent="0.15">
      <c r="A7" s="26"/>
      <c r="B7" s="35">
        <v>2014</v>
      </c>
      <c r="C7" s="35">
        <v>252077</v>
      </c>
      <c r="D7" s="35">
        <v>47</v>
      </c>
      <c r="E7" s="35">
        <v>17</v>
      </c>
      <c r="F7" s="35">
        <v>1</v>
      </c>
      <c r="G7" s="35">
        <v>0</v>
      </c>
      <c r="H7" s="35" t="s">
        <v>96</v>
      </c>
      <c r="I7" s="35" t="s">
        <v>97</v>
      </c>
      <c r="J7" s="35" t="s">
        <v>98</v>
      </c>
      <c r="K7" s="35" t="s">
        <v>99</v>
      </c>
      <c r="L7" s="35" t="s">
        <v>100</v>
      </c>
      <c r="M7" s="36" t="s">
        <v>101</v>
      </c>
      <c r="N7" s="36" t="s">
        <v>102</v>
      </c>
      <c r="O7" s="36">
        <v>87.57</v>
      </c>
      <c r="P7" s="36">
        <v>85.11</v>
      </c>
      <c r="Q7" s="36">
        <v>2365</v>
      </c>
      <c r="R7" s="36">
        <v>80684</v>
      </c>
      <c r="S7" s="36">
        <v>55.74</v>
      </c>
      <c r="T7" s="36">
        <v>1447.51</v>
      </c>
      <c r="U7" s="36">
        <v>70816</v>
      </c>
      <c r="V7" s="36">
        <v>13.33</v>
      </c>
      <c r="W7" s="36">
        <v>5312.53</v>
      </c>
      <c r="X7" s="36">
        <v>79.58</v>
      </c>
      <c r="Y7" s="36">
        <v>79.48</v>
      </c>
      <c r="Z7" s="36">
        <v>74.44</v>
      </c>
      <c r="AA7" s="36">
        <v>72.430000000000007</v>
      </c>
      <c r="AB7" s="36">
        <v>75.08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738.58</v>
      </c>
      <c r="BF7" s="36">
        <v>823.89</v>
      </c>
      <c r="BG7" s="36">
        <v>828.17</v>
      </c>
      <c r="BH7" s="36">
        <v>792.27</v>
      </c>
      <c r="BI7" s="36">
        <v>724.28</v>
      </c>
      <c r="BJ7" s="36">
        <v>1066.95</v>
      </c>
      <c r="BK7" s="36">
        <v>1070.3499999999999</v>
      </c>
      <c r="BL7" s="36">
        <v>708.85</v>
      </c>
      <c r="BM7" s="36">
        <v>660.23</v>
      </c>
      <c r="BN7" s="36">
        <v>658.6</v>
      </c>
      <c r="BO7" s="36">
        <v>776.35</v>
      </c>
      <c r="BP7" s="36">
        <v>80.959999999999994</v>
      </c>
      <c r="BQ7" s="36">
        <v>84.11</v>
      </c>
      <c r="BR7" s="36">
        <v>74.56</v>
      </c>
      <c r="BS7" s="36">
        <v>73.34</v>
      </c>
      <c r="BT7" s="36">
        <v>76.55</v>
      </c>
      <c r="BU7" s="36">
        <v>78.8</v>
      </c>
      <c r="BV7" s="36">
        <v>77.56</v>
      </c>
      <c r="BW7" s="36">
        <v>89.47</v>
      </c>
      <c r="BX7" s="36">
        <v>88.7</v>
      </c>
      <c r="BY7" s="36">
        <v>88.44</v>
      </c>
      <c r="BZ7" s="36">
        <v>96.57</v>
      </c>
      <c r="CA7" s="36">
        <v>180.54</v>
      </c>
      <c r="CB7" s="36">
        <v>173.12</v>
      </c>
      <c r="CC7" s="36">
        <v>193.98</v>
      </c>
      <c r="CD7" s="36">
        <v>192.2</v>
      </c>
      <c r="CE7" s="36">
        <v>192.29</v>
      </c>
      <c r="CF7" s="36">
        <v>159.43</v>
      </c>
      <c r="CG7" s="36">
        <v>164.14</v>
      </c>
      <c r="CH7" s="36">
        <v>143.47999999999999</v>
      </c>
      <c r="CI7" s="36">
        <v>145.05000000000001</v>
      </c>
      <c r="CJ7" s="36">
        <v>147.15</v>
      </c>
      <c r="CK7" s="36">
        <v>142.28</v>
      </c>
      <c r="CL7" s="36">
        <v>94.62</v>
      </c>
      <c r="CM7" s="36">
        <v>86.44</v>
      </c>
      <c r="CN7" s="36">
        <v>86.96</v>
      </c>
      <c r="CO7" s="36">
        <v>87.99</v>
      </c>
      <c r="CP7" s="36">
        <v>97.31</v>
      </c>
      <c r="CQ7" s="36">
        <v>57.39</v>
      </c>
      <c r="CR7" s="36">
        <v>57.74</v>
      </c>
      <c r="CS7" s="36">
        <v>64.75</v>
      </c>
      <c r="CT7" s="36">
        <v>62.03</v>
      </c>
      <c r="CU7" s="36">
        <v>59.27</v>
      </c>
      <c r="CV7" s="36">
        <v>60.35</v>
      </c>
      <c r="CW7" s="36">
        <v>97.38</v>
      </c>
      <c r="CX7" s="36">
        <v>97.47</v>
      </c>
      <c r="CY7" s="36">
        <v>97.47</v>
      </c>
      <c r="CZ7" s="36">
        <v>97.44</v>
      </c>
      <c r="DA7" s="36">
        <v>97.71</v>
      </c>
      <c r="DB7" s="36">
        <v>90.12</v>
      </c>
      <c r="DC7" s="36">
        <v>90.95</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0.02</v>
      </c>
      <c r="EG7" s="36">
        <v>0.15</v>
      </c>
      <c r="EH7" s="36">
        <v>0</v>
      </c>
      <c r="EI7" s="36">
        <v>0.04</v>
      </c>
      <c r="EJ7" s="36">
        <v>0.19</v>
      </c>
      <c r="EK7" s="36">
        <v>0.04</v>
      </c>
      <c r="EL7" s="36">
        <v>0.05</v>
      </c>
      <c r="EM7" s="36">
        <v>7.0000000000000007E-2</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2016-02-03T08:54:02Z</dcterms:created>
  <dcterms:modified xsi:type="dcterms:W3CDTF">2016-02-22T02:00:03Z</dcterms:modified>
  <cp:category/>
</cp:coreProperties>
</file>