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490" windowHeight="73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<sst xmlns="http://schemas.openxmlformats.org/spreadsheetml/2006/main" count="221" uniqueCount="111">
  <si>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</si>
  <si>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</si>
  <si>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</si>
  <si>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</si>
  <si>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</si>
  <si>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</si>
  <si>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</si>
  <si>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</si>
  <si>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</si>
  <si>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</si>
  <si>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</si>
  <si>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</si>
  <si>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</si>
  <si>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</si>
  <si>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</si>
  <si>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</si>
  <si>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</si>
  <si>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</si>
  <si>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</si>
  <si>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</si>
  <si>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</si>
  <si>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</si>
  <si>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</si>
  <si>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</si>
  <si>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</si>
  <si>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</si>
  <si>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</si>
  <si>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</si>
  <si>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</si>
  <si>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</si>
  <si>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</si>
  <si>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</si>
  <si>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</si>
  <si>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</si>
  <si>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</si>
  <si>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</si>
  <si>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</si>
  <si>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</si>
  <si>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</si>
  <si>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</si>
  <si>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</si>
  <si>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</si>
  <si>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</si>
  <si>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</si>
  <si>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</si>
  <si>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</si>
  <si>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</si>
  <si>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</si>
  <si>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</si>
  <si>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</si>
  <si>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</si>
  <si>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</si>
  <si>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</si>
  <si>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</si>
  <si>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</si>
  <si>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</si>
  <si>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</si>
  <si>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</si>
  <si>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</si>
  <si>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</si>
  <si>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</si>
  <si>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</si>
  <si>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</si>
  <si>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</si>
  <si>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</si>
  <si>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</si>
  <si>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</si>
  <si>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</si>
  <si>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</si>
  <si>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</si>
  <si>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</si>
  <si>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</si>
  <si>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</si>
  <si>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</si>
  <si>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</si>
  <si>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</si>
  <si>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</si>
  <si>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</si>
  <si>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</si>
  <si>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</si>
  <si>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</si>
  <si>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</si>
  <si>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</si>
  <si>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</si>
  <si>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</si>
  <si>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</si>
  <si>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</si>
  <si>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</si>
  <si>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</si>
  <si>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</si>
  <si>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</si>
  <si>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</si>
  <si>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</si>
  <si>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</si>
  <si>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</si>
  <si>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</si>
  <si>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長浜市</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</si>
  <si>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</si>
  <si>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</si>
  <si>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</si>
  <si>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</si>
  <si>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</si>
  <si>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</si>
  <si>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</si>
  <si>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</si>
  <si>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</si>
  <si>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</si>
  <si>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</si>
  <si>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長浜市の小規模集合排水処理事業は、1地区の経営であり、処理人口も30人に満たず、収入が見込めないため、公共下水道使用料に統一し、財務改善を行っている。
　しかしながら、当該地区の運営基盤の減少が否めず、施設の老朽化の進行を考慮すると、ますます厳しい状況となる。資本費負担も平成40年度まで残る。</t>
    <rPh sb="1" eb="4">
      <t>ナガハマシ</t>
    </rPh>
    <rPh sb="5" eb="8">
      <t>ショウキボ</t>
    </rPh>
    <rPh sb="8" eb="10">
      <t>シュウゴウ</t>
    </rPh>
    <rPh sb="10" eb="12">
      <t>ハイスイ</t>
    </rPh>
    <rPh sb="12" eb="14">
      <t>ショリ</t>
    </rPh>
    <rPh sb="14" eb="16">
      <t>ジギョウ</t>
    </rPh>
    <rPh sb="19" eb="21">
      <t>チク</t>
    </rPh>
    <rPh sb="22" eb="24">
      <t>ケイエイ</t>
    </rPh>
    <rPh sb="28" eb="30">
      <t>ショリ</t>
    </rPh>
    <rPh sb="30" eb="32">
      <t>ジンコウ</t>
    </rPh>
    <rPh sb="35" eb="36">
      <t>ニン</t>
    </rPh>
    <rPh sb="37" eb="38">
      <t>ミ</t>
    </rPh>
    <rPh sb="41" eb="43">
      <t>シュウニュウ</t>
    </rPh>
    <rPh sb="44" eb="46">
      <t>ミコ</t>
    </rPh>
    <rPh sb="52" eb="54">
      <t>コウキョウ</t>
    </rPh>
    <rPh sb="54" eb="57">
      <t>ゲスイドウ</t>
    </rPh>
    <rPh sb="57" eb="60">
      <t>シヨウリョウ</t>
    </rPh>
    <rPh sb="61" eb="63">
      <t>トウイツ</t>
    </rPh>
    <rPh sb="65" eb="67">
      <t>ザイム</t>
    </rPh>
    <rPh sb="67" eb="69">
      <t>カイゼン</t>
    </rPh>
    <rPh sb="70" eb="71">
      <t>オコナ</t>
    </rPh>
    <rPh sb="85" eb="87">
      <t>トウガイ</t>
    </rPh>
    <rPh sb="87" eb="89">
      <t>チク</t>
    </rPh>
    <rPh sb="90" eb="92">
      <t>ウンエイ</t>
    </rPh>
    <rPh sb="92" eb="94">
      <t>キバン</t>
    </rPh>
    <rPh sb="95" eb="97">
      <t>ゲンショウ</t>
    </rPh>
    <rPh sb="98" eb="99">
      <t>イナ</t>
    </rPh>
    <rPh sb="102" eb="104">
      <t>シセツ</t>
    </rPh>
    <rPh sb="105" eb="108">
      <t>ロウキュウカ</t>
    </rPh>
    <rPh sb="109" eb="111">
      <t>シンコウ</t>
    </rPh>
    <rPh sb="112" eb="114">
      <t>コウリョ</t>
    </rPh>
    <rPh sb="122" eb="123">
      <t>キビ</t>
    </rPh>
    <rPh sb="125" eb="127">
      <t>ジョウキョウ</t>
    </rPh>
    <rPh sb="131" eb="133">
      <t>シホン</t>
    </rPh>
    <rPh sb="133" eb="134">
      <t>ヒ</t>
    </rPh>
    <rPh sb="134" eb="136">
      <t>フタン</t>
    </rPh>
    <rPh sb="137" eb="139">
      <t>ヘイセイ</t>
    </rPh>
    <rPh sb="141" eb="143">
      <t>ネンド</t>
    </rPh>
    <rPh sb="145" eb="146">
      <t>ノコ</t>
    </rPh>
    <phoneticPr fontId="4"/>
  </si>
  <si>
    <t>　収益的収支比率については、企業債償還が経営の硬直化の原因となっており、資本的収支における一般会計繰入金で収支を保っている。
　企業債残高対事業規模比率については、小規模施設の高資本整備を行っており、類似団体と比べ高い残高比率にある。
　経費回収率については、処理人口も僅少であるため、一般会計からの繰入金に依存している状況である。
　汚水処理原価については、電気代の値上げや労務費の見直し、修繕費の増大等で処理原価は増高している。
　施設利用率については、過疎化の影響で、処理人口は減少しており、施設利用率は今後も下がっていくことが予想される。
　水洗化率については、類似団体に比べ高い水準にある。</t>
    <rPh sb="1" eb="4">
      <t>シュウエキテキ</t>
    </rPh>
    <rPh sb="4" eb="6">
      <t>シュウシ</t>
    </rPh>
    <rPh sb="6" eb="8">
      <t>ヒリツ</t>
    </rPh>
    <rPh sb="14" eb="16">
      <t>キギョウ</t>
    </rPh>
    <rPh sb="16" eb="17">
      <t>サイ</t>
    </rPh>
    <rPh sb="17" eb="19">
      <t>ショウカン</t>
    </rPh>
    <rPh sb="20" eb="22">
      <t>ケイエイ</t>
    </rPh>
    <rPh sb="23" eb="26">
      <t>コウチョクカ</t>
    </rPh>
    <rPh sb="27" eb="29">
      <t>ゲンイン</t>
    </rPh>
    <rPh sb="36" eb="39">
      <t>シホンテキ</t>
    </rPh>
    <rPh sb="39" eb="41">
      <t>シュウシ</t>
    </rPh>
    <rPh sb="45" eb="47">
      <t>イッパン</t>
    </rPh>
    <rPh sb="47" eb="49">
      <t>カイケイ</t>
    </rPh>
    <rPh sb="49" eb="51">
      <t>クリイレ</t>
    </rPh>
    <rPh sb="51" eb="52">
      <t>キン</t>
    </rPh>
    <rPh sb="53" eb="55">
      <t>シュウシ</t>
    </rPh>
    <rPh sb="56" eb="57">
      <t>タモ</t>
    </rPh>
    <rPh sb="64" eb="66">
      <t>キギョウ</t>
    </rPh>
    <rPh sb="66" eb="67">
      <t>サイ</t>
    </rPh>
    <rPh sb="67" eb="69">
      <t>ザンダカ</t>
    </rPh>
    <rPh sb="69" eb="70">
      <t>タイ</t>
    </rPh>
    <rPh sb="70" eb="72">
      <t>ジギョウ</t>
    </rPh>
    <rPh sb="72" eb="74">
      <t>キボ</t>
    </rPh>
    <rPh sb="74" eb="76">
      <t>ヒリツ</t>
    </rPh>
    <rPh sb="82" eb="85">
      <t>ショウキボ</t>
    </rPh>
    <rPh sb="85" eb="87">
      <t>シセツ</t>
    </rPh>
    <rPh sb="88" eb="91">
      <t>コウシホン</t>
    </rPh>
    <rPh sb="91" eb="93">
      <t>セイビ</t>
    </rPh>
    <rPh sb="94" eb="95">
      <t>オコナ</t>
    </rPh>
    <rPh sb="100" eb="102">
      <t>ルイジ</t>
    </rPh>
    <rPh sb="102" eb="104">
      <t>ダンタイ</t>
    </rPh>
    <rPh sb="105" eb="106">
      <t>クラ</t>
    </rPh>
    <rPh sb="107" eb="108">
      <t>タカ</t>
    </rPh>
    <rPh sb="109" eb="111">
      <t>ザンダカ</t>
    </rPh>
    <rPh sb="111" eb="113">
      <t>ヒリツ</t>
    </rPh>
    <rPh sb="119" eb="121">
      <t>ケイヒ</t>
    </rPh>
    <rPh sb="121" eb="123">
      <t>カイシュウ</t>
    </rPh>
    <rPh sb="123" eb="124">
      <t>リツ</t>
    </rPh>
    <rPh sb="130" eb="132">
      <t>ショリ</t>
    </rPh>
    <rPh sb="132" eb="134">
      <t>ジンコウ</t>
    </rPh>
    <rPh sb="135" eb="137">
      <t>キンショウ</t>
    </rPh>
    <rPh sb="143" eb="145">
      <t>イッパン</t>
    </rPh>
    <rPh sb="145" eb="147">
      <t>カイケイ</t>
    </rPh>
    <rPh sb="150" eb="152">
      <t>クリイレ</t>
    </rPh>
    <rPh sb="152" eb="153">
      <t>キン</t>
    </rPh>
    <rPh sb="154" eb="156">
      <t>イゾン</t>
    </rPh>
    <rPh sb="160" eb="162">
      <t>ジョウキョウ</t>
    </rPh>
    <rPh sb="168" eb="170">
      <t>オスイ</t>
    </rPh>
    <rPh sb="170" eb="172">
      <t>ショリ</t>
    </rPh>
    <rPh sb="172" eb="174">
      <t>ゲンカ</t>
    </rPh>
    <rPh sb="180" eb="183">
      <t>デンキダイ</t>
    </rPh>
    <rPh sb="184" eb="186">
      <t>ネア</t>
    </rPh>
    <rPh sb="188" eb="191">
      <t>ロウムヒ</t>
    </rPh>
    <rPh sb="192" eb="194">
      <t>ミナオ</t>
    </rPh>
    <rPh sb="196" eb="199">
      <t>シュウゼンヒ</t>
    </rPh>
    <phoneticPr fontId="4"/>
  </si>
  <si>
    <t>　管渠改善率について、現在のところ30年を経過した管路は1％に満たないが、公共下水道事業の法適化事務と並行してアセットマネジメント計画を作成する。
　供用後15年を経過し、今後の処理機能の維持に計画的な更新を検討している。</t>
    <rPh sb="1" eb="3">
      <t>カンキョ</t>
    </rPh>
    <rPh sb="3" eb="5">
      <t>カイゼン</t>
    </rPh>
    <rPh sb="5" eb="6">
      <t>リツ</t>
    </rPh>
    <rPh sb="11" eb="13">
      <t>ゲンザイ</t>
    </rPh>
    <rPh sb="19" eb="20">
      <t>ネン</t>
    </rPh>
    <rPh sb="21" eb="23">
      <t>ケイカ</t>
    </rPh>
    <rPh sb="25" eb="27">
      <t>カンロ</t>
    </rPh>
    <rPh sb="31" eb="32">
      <t>ミ</t>
    </rPh>
    <rPh sb="37" eb="39">
      <t>コウキョウ</t>
    </rPh>
    <rPh sb="39" eb="42">
      <t>ゲスイドウ</t>
    </rPh>
    <rPh sb="42" eb="44">
      <t>ジギョウ</t>
    </rPh>
    <rPh sb="45" eb="46">
      <t>ホウ</t>
    </rPh>
    <rPh sb="46" eb="47">
      <t>テキ</t>
    </rPh>
    <rPh sb="47" eb="48">
      <t>カ</t>
    </rPh>
    <rPh sb="48" eb="50">
      <t>ジム</t>
    </rPh>
    <rPh sb="51" eb="53">
      <t>ヘイコウ</t>
    </rPh>
    <rPh sb="65" eb="67">
      <t>ケイカク</t>
    </rPh>
    <rPh sb="68" eb="70">
      <t>サクセイ</t>
    </rPh>
    <rPh sb="75" eb="77">
      <t>キョウヨウ</t>
    </rPh>
    <rPh sb="77" eb="78">
      <t>ゴ</t>
    </rPh>
    <rPh sb="80" eb="81">
      <t>ネン</t>
    </rPh>
    <rPh sb="82" eb="84">
      <t>ケイカ</t>
    </rPh>
    <rPh sb="86" eb="88">
      <t>コンゴ</t>
    </rPh>
    <rPh sb="89" eb="91">
      <t>ショリ</t>
    </rPh>
    <rPh sb="91" eb="93">
      <t>キノウ</t>
    </rPh>
    <rPh sb="94" eb="96">
      <t>イジ</t>
    </rPh>
    <rPh sb="97" eb="100">
      <t>ケイカクテキ</t>
    </rPh>
    <rPh sb="101" eb="103">
      <t>コウシン</t>
    </rPh>
    <rPh sb="104" eb="10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</si>
</sst>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150912"/>
        <c:axId val="841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0.01</c:v>
                </c:pt>
              </c:numCache>
            </c:numRef>
          </c:val>
          <c:smooth val="0"/>
        </c:ser>
        <c:dLbls>
          <c:showLegendKey val="0"/>
          <c:showVal val="0"/>
          <c:showCatName val="0"/>
          <c:showSerName val="0"/>
          <c:showPercent val="0"/>
          <c:showBubbleSize val="0"/>
        </c:dLbls>
        <c:marker val="1"/>
        <c:smooth val="0"/>
        <c:axId val="84150912"/>
        <c:axId val="84155008"/>
      </c:lineChart>
      <c:dateAx>
        <c:axId val="84150912"/>
        <c:scaling>
          <c:orientation val="minMax"/>
        </c:scaling>
        <c:delete val="1"/>
        <c:axPos val="b"/>
        <c:numFmt formatCode="ge" sourceLinked="1"/>
        <c:majorTickMark val="none"/>
        <c:minorTickMark val="none"/>
        <c:tickLblPos val="none"/>
        <c:crossAx val="84155008"/>
        <c:crosses val="autoZero"/>
        <c:auto val="1"/>
        <c:lblOffset val="100"/>
        <c:baseTimeUnit val="years"/>
      </c:dateAx>
      <c:valAx>
        <c:axId val="841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509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25</c:v>
                </c:pt>
                <c:pt idx="1">
                  <c:v>25</c:v>
                </c:pt>
                <c:pt idx="2">
                  <c:v>25</c:v>
                </c:pt>
                <c:pt idx="3">
                  <c:v>25</c:v>
                </c:pt>
                <c:pt idx="4">
                  <c:v>25</c:v>
                </c:pt>
              </c:numCache>
            </c:numRef>
          </c:val>
        </c:ser>
        <c:dLbls>
          <c:showLegendKey val="0"/>
          <c:showVal val="0"/>
          <c:showCatName val="0"/>
          <c:showSerName val="0"/>
          <c:showPercent val="0"/>
          <c:showBubbleSize val="0"/>
        </c:dLbls>
        <c:gapWidth val="150"/>
        <c:axId val="116963968"/>
        <c:axId val="1169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39.119999999999997</c:v>
                </c:pt>
                <c:pt idx="3">
                  <c:v>41.24</c:v>
                </c:pt>
                <c:pt idx="4">
                  <c:v>37.950000000000003</c:v>
                </c:pt>
              </c:numCache>
            </c:numRef>
          </c:val>
          <c:smooth val="0"/>
        </c:ser>
        <c:dLbls>
          <c:showLegendKey val="0"/>
          <c:showVal val="0"/>
          <c:showCatName val="0"/>
          <c:showSerName val="0"/>
          <c:showPercent val="0"/>
          <c:showBubbleSize val="0"/>
        </c:dLbls>
        <c:marker val="1"/>
        <c:smooth val="0"/>
        <c:axId val="116963968"/>
        <c:axId val="116974336"/>
      </c:lineChart>
      <c:dateAx>
        <c:axId val="116963968"/>
        <c:scaling>
          <c:orientation val="minMax"/>
        </c:scaling>
        <c:delete val="1"/>
        <c:axPos val="b"/>
        <c:numFmt formatCode="ge" sourceLinked="1"/>
        <c:majorTickMark val="none"/>
        <c:minorTickMark val="none"/>
        <c:tickLblPos val="none"/>
        <c:crossAx val="116974336"/>
        <c:crosses val="autoZero"/>
        <c:auto val="1"/>
        <c:lblOffset val="100"/>
        <c:baseTimeUnit val="years"/>
      </c:dateAx>
      <c:valAx>
        <c:axId val="1169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7004544"/>
        <c:axId val="1170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87.79</c:v>
                </c:pt>
                <c:pt idx="3">
                  <c:v>88.34</c:v>
                </c:pt>
                <c:pt idx="4">
                  <c:v>88.2</c:v>
                </c:pt>
              </c:numCache>
            </c:numRef>
          </c:val>
          <c:smooth val="0"/>
        </c:ser>
        <c:dLbls>
          <c:showLegendKey val="0"/>
          <c:showVal val="0"/>
          <c:showCatName val="0"/>
          <c:showSerName val="0"/>
          <c:showPercent val="0"/>
          <c:showBubbleSize val="0"/>
        </c:dLbls>
        <c:marker val="1"/>
        <c:smooth val="0"/>
        <c:axId val="117004544"/>
        <c:axId val="117010816"/>
      </c:lineChart>
      <c:dateAx>
        <c:axId val="117004544"/>
        <c:scaling>
          <c:orientation val="minMax"/>
        </c:scaling>
        <c:delete val="1"/>
        <c:axPos val="b"/>
        <c:numFmt formatCode="ge" sourceLinked="1"/>
        <c:majorTickMark val="none"/>
        <c:minorTickMark val="none"/>
        <c:tickLblPos val="none"/>
        <c:crossAx val="117010816"/>
        <c:crosses val="autoZero"/>
        <c:auto val="1"/>
        <c:lblOffset val="100"/>
        <c:baseTimeUnit val="years"/>
      </c:dateAx>
      <c:valAx>
        <c:axId val="1170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77.83</c:v>
                </c:pt>
                <c:pt idx="1">
                  <c:v>78.930000000000007</c:v>
                </c:pt>
                <c:pt idx="2">
                  <c:v>80.05</c:v>
                </c:pt>
                <c:pt idx="3">
                  <c:v>78.88</c:v>
                </c:pt>
                <c:pt idx="4">
                  <c:v>79.42</c:v>
                </c:pt>
              </c:numCache>
            </c:numRef>
          </c:val>
        </c:ser>
        <c:dLbls>
          <c:showLegendKey val="0"/>
          <c:showVal val="0"/>
          <c:showCatName val="0"/>
          <c:showSerName val="0"/>
          <c:showPercent val="0"/>
          <c:showBubbleSize val="0"/>
        </c:dLbls>
        <c:gapWidth val="150"/>
        <c:axId val="110851968"/>
        <c:axId val="1108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851968"/>
        <c:axId val="110854144"/>
      </c:lineChart>
      <c:dateAx>
        <c:axId val="110851968"/>
        <c:scaling>
          <c:orientation val="minMax"/>
        </c:scaling>
        <c:delete val="1"/>
        <c:axPos val="b"/>
        <c:numFmt formatCode="ge" sourceLinked="1"/>
        <c:majorTickMark val="none"/>
        <c:minorTickMark val="none"/>
        <c:tickLblPos val="none"/>
        <c:crossAx val="110854144"/>
        <c:crosses val="autoZero"/>
        <c:auto val="1"/>
        <c:lblOffset val="100"/>
        <c:baseTimeUnit val="years"/>
      </c:dateAx>
      <c:valAx>
        <c:axId val="1108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876160"/>
        <c:axId val="1108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876160"/>
        <c:axId val="110878080"/>
      </c:lineChart>
      <c:dateAx>
        <c:axId val="110876160"/>
        <c:scaling>
          <c:orientation val="minMax"/>
        </c:scaling>
        <c:delete val="1"/>
        <c:axPos val="b"/>
        <c:numFmt formatCode="ge" sourceLinked="1"/>
        <c:majorTickMark val="none"/>
        <c:minorTickMark val="none"/>
        <c:tickLblPos val="none"/>
        <c:crossAx val="110878080"/>
        <c:crosses val="autoZero"/>
        <c:auto val="1"/>
        <c:lblOffset val="100"/>
        <c:baseTimeUnit val="years"/>
      </c:dateAx>
      <c:valAx>
        <c:axId val="1108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693632"/>
        <c:axId val="11669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693632"/>
        <c:axId val="116695808"/>
      </c:lineChart>
      <c:dateAx>
        <c:axId val="116693632"/>
        <c:scaling>
          <c:orientation val="minMax"/>
        </c:scaling>
        <c:delete val="1"/>
        <c:axPos val="b"/>
        <c:numFmt formatCode="ge" sourceLinked="1"/>
        <c:majorTickMark val="none"/>
        <c:minorTickMark val="none"/>
        <c:tickLblPos val="none"/>
        <c:crossAx val="116695808"/>
        <c:crosses val="autoZero"/>
        <c:auto val="1"/>
        <c:lblOffset val="100"/>
        <c:baseTimeUnit val="years"/>
      </c:dateAx>
      <c:valAx>
        <c:axId val="1166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708480"/>
        <c:axId val="1167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708480"/>
        <c:axId val="116710400"/>
      </c:lineChart>
      <c:dateAx>
        <c:axId val="116708480"/>
        <c:scaling>
          <c:orientation val="minMax"/>
        </c:scaling>
        <c:delete val="1"/>
        <c:axPos val="b"/>
        <c:numFmt formatCode="ge" sourceLinked="1"/>
        <c:majorTickMark val="none"/>
        <c:minorTickMark val="none"/>
        <c:tickLblPos val="none"/>
        <c:crossAx val="116710400"/>
        <c:crosses val="autoZero"/>
        <c:auto val="1"/>
        <c:lblOffset val="100"/>
        <c:baseTimeUnit val="years"/>
      </c:dateAx>
      <c:valAx>
        <c:axId val="1167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744960"/>
        <c:axId val="1167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744960"/>
        <c:axId val="116746880"/>
      </c:lineChart>
      <c:dateAx>
        <c:axId val="116744960"/>
        <c:scaling>
          <c:orientation val="minMax"/>
        </c:scaling>
        <c:delete val="1"/>
        <c:axPos val="b"/>
        <c:numFmt formatCode="ge" sourceLinked="1"/>
        <c:majorTickMark val="none"/>
        <c:minorTickMark val="none"/>
        <c:tickLblPos val="none"/>
        <c:crossAx val="116746880"/>
        <c:crosses val="autoZero"/>
        <c:auto val="1"/>
        <c:lblOffset val="100"/>
        <c:baseTimeUnit val="years"/>
      </c:dateAx>
      <c:valAx>
        <c:axId val="1167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9692.2900000000009</c:v>
                </c:pt>
                <c:pt idx="1">
                  <c:v>6207.88</c:v>
                </c:pt>
                <c:pt idx="2">
                  <c:v>4747.82</c:v>
                </c:pt>
                <c:pt idx="3">
                  <c:v>7418.3</c:v>
                </c:pt>
                <c:pt idx="4">
                  <c:v>4066.67</c:v>
                </c:pt>
              </c:numCache>
            </c:numRef>
          </c:val>
        </c:ser>
        <c:dLbls>
          <c:showLegendKey val="0"/>
          <c:showVal val="0"/>
          <c:showCatName val="0"/>
          <c:showSerName val="0"/>
          <c:showPercent val="0"/>
          <c:showBubbleSize val="0"/>
        </c:dLbls>
        <c:gapWidth val="150"/>
        <c:axId val="116785536"/>
        <c:axId val="1167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3055.24</c:v>
                </c:pt>
                <c:pt idx="3">
                  <c:v>2574.4699999999998</c:v>
                </c:pt>
                <c:pt idx="4">
                  <c:v>2585.83</c:v>
                </c:pt>
              </c:numCache>
            </c:numRef>
          </c:val>
          <c:smooth val="0"/>
        </c:ser>
        <c:dLbls>
          <c:showLegendKey val="0"/>
          <c:showVal val="0"/>
          <c:showCatName val="0"/>
          <c:showSerName val="0"/>
          <c:showPercent val="0"/>
          <c:showBubbleSize val="0"/>
        </c:dLbls>
        <c:marker val="1"/>
        <c:smooth val="0"/>
        <c:axId val="116785536"/>
        <c:axId val="116787456"/>
      </c:lineChart>
      <c:dateAx>
        <c:axId val="116785536"/>
        <c:scaling>
          <c:orientation val="minMax"/>
        </c:scaling>
        <c:delete val="1"/>
        <c:axPos val="b"/>
        <c:numFmt formatCode="ge" sourceLinked="1"/>
        <c:majorTickMark val="none"/>
        <c:minorTickMark val="none"/>
        <c:tickLblPos val="none"/>
        <c:crossAx val="116787456"/>
        <c:crosses val="autoZero"/>
        <c:auto val="1"/>
        <c:lblOffset val="100"/>
        <c:baseTimeUnit val="years"/>
      </c:dateAx>
      <c:valAx>
        <c:axId val="1167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32.31</c:v>
                </c:pt>
                <c:pt idx="1">
                  <c:v>22.79</c:v>
                </c:pt>
                <c:pt idx="2">
                  <c:v>15.59</c:v>
                </c:pt>
                <c:pt idx="3">
                  <c:v>15.59</c:v>
                </c:pt>
                <c:pt idx="4">
                  <c:v>7.74</c:v>
                </c:pt>
              </c:numCache>
            </c:numRef>
          </c:val>
        </c:ser>
        <c:dLbls>
          <c:showLegendKey val="0"/>
          <c:showVal val="0"/>
          <c:showCatName val="0"/>
          <c:showSerName val="0"/>
          <c:showPercent val="0"/>
          <c:showBubbleSize val="0"/>
        </c:dLbls>
        <c:gapWidth val="150"/>
        <c:axId val="116826112"/>
        <c:axId val="1168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29.25</c:v>
                </c:pt>
                <c:pt idx="3">
                  <c:v>31.04</c:v>
                </c:pt>
                <c:pt idx="4">
                  <c:v>31.45</c:v>
                </c:pt>
              </c:numCache>
            </c:numRef>
          </c:val>
          <c:smooth val="0"/>
        </c:ser>
        <c:dLbls>
          <c:showLegendKey val="0"/>
          <c:showVal val="0"/>
          <c:showCatName val="0"/>
          <c:showSerName val="0"/>
          <c:showPercent val="0"/>
          <c:showBubbleSize val="0"/>
        </c:dLbls>
        <c:marker val="1"/>
        <c:smooth val="0"/>
        <c:axId val="116826112"/>
        <c:axId val="116828032"/>
      </c:lineChart>
      <c:dateAx>
        <c:axId val="116826112"/>
        <c:scaling>
          <c:orientation val="minMax"/>
        </c:scaling>
        <c:delete val="1"/>
        <c:axPos val="b"/>
        <c:numFmt formatCode="ge" sourceLinked="1"/>
        <c:majorTickMark val="none"/>
        <c:minorTickMark val="none"/>
        <c:tickLblPos val="none"/>
        <c:crossAx val="116828032"/>
        <c:crosses val="autoZero"/>
        <c:auto val="1"/>
        <c:lblOffset val="100"/>
        <c:baseTimeUnit val="years"/>
      </c:dateAx>
      <c:valAx>
        <c:axId val="1168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902.07</c:v>
                </c:pt>
                <c:pt idx="1">
                  <c:v>1191.6400000000001</c:v>
                </c:pt>
                <c:pt idx="2">
                  <c:v>1578.81</c:v>
                </c:pt>
                <c:pt idx="3">
                  <c:v>1710.64</c:v>
                </c:pt>
                <c:pt idx="4">
                  <c:v>1879.09</c:v>
                </c:pt>
              </c:numCache>
            </c:numRef>
          </c:val>
        </c:ser>
        <c:dLbls>
          <c:showLegendKey val="0"/>
          <c:showVal val="0"/>
          <c:showCatName val="0"/>
          <c:showSerName val="0"/>
          <c:showPercent val="0"/>
          <c:showBubbleSize val="0"/>
        </c:dLbls>
        <c:gapWidth val="150"/>
        <c:axId val="116845568"/>
        <c:axId val="1169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622.30999999999995</c:v>
                </c:pt>
                <c:pt idx="3">
                  <c:v>589.39</c:v>
                </c:pt>
                <c:pt idx="4">
                  <c:v>588.54999999999995</c:v>
                </c:pt>
              </c:numCache>
            </c:numRef>
          </c:val>
          <c:smooth val="0"/>
        </c:ser>
        <c:dLbls>
          <c:showLegendKey val="0"/>
          <c:showVal val="0"/>
          <c:showCatName val="0"/>
          <c:showSerName val="0"/>
          <c:showPercent val="0"/>
          <c:showBubbleSize val="0"/>
        </c:dLbls>
        <c:marker val="1"/>
        <c:smooth val="0"/>
        <c:axId val="116845568"/>
        <c:axId val="116925568"/>
      </c:lineChart>
      <c:dateAx>
        <c:axId val="116845568"/>
        <c:scaling>
          <c:orientation val="minMax"/>
        </c:scaling>
        <c:delete val="1"/>
        <c:axPos val="b"/>
        <c:numFmt formatCode="ge" sourceLinked="1"/>
        <c:majorTickMark val="none"/>
        <c:minorTickMark val="none"/>
        <c:tickLblPos val="none"/>
        <c:crossAx val="116925568"/>
        <c:crosses val="autoZero"/>
        <c:auto val="1"/>
        <c:lblOffset val="100"/>
        <c:baseTimeUnit val="years"/>
      </c:dateAx>
      <c:valAx>
        <c:axId val="1169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3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長浜市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3"/>
      <c r="AE8" s="3"/>
      <c r="AF8" s="3"/>
      <c r="AG8" s="3"/>
      <c r="AH8" s="3"/>
      <c r="AI8" s="3"/>
      <c r="AJ8" s="3"/>
      <c r="AK8" s="3"/>
      <c r="AL8" s="64">
        <f>データ!R6</f>
        <v>121818</v>
      </c>
      <c r="AM8" s="64"/>
      <c r="AN8" s="64"/>
      <c r="AO8" s="64"/>
      <c r="AP8" s="64"/>
      <c r="AQ8" s="64"/>
      <c r="AR8" s="64"/>
      <c r="AS8" s="64"/>
      <c r="AT8" s="63">
        <f>データ!S6</f>
        <v>681.02</v>
      </c>
      <c r="AU8" s="63"/>
      <c r="AV8" s="63"/>
      <c r="AW8" s="63"/>
      <c r="AX8" s="63"/>
      <c r="AY8" s="63"/>
      <c r="AZ8" s="63"/>
      <c r="BA8" s="63"/>
      <c r="BB8" s="63">
        <f>データ!T6</f>
        <v>178.88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0.02</v>
      </c>
      <c r="Q10" s="63"/>
      <c r="R10" s="63"/>
      <c r="S10" s="63"/>
      <c r="T10" s="63"/>
      <c r="U10" s="63"/>
      <c r="V10" s="63"/>
      <c r="W10" s="63">
        <f>データ!P6</f>
        <v>52</v>
      </c>
      <c r="X10" s="63"/>
      <c r="Y10" s="63"/>
      <c r="Z10" s="63"/>
      <c r="AA10" s="63"/>
      <c r="AB10" s="63"/>
      <c r="AC10" s="63"/>
      <c r="AD10" s="64">
        <f>データ!Q6</f>
        <v>2780</v>
      </c>
      <c r="AE10" s="64"/>
      <c r="AF10" s="64"/>
      <c r="AG10" s="64"/>
      <c r="AH10" s="64"/>
      <c r="AI10" s="64"/>
      <c r="AJ10" s="64"/>
      <c r="AK10" s="2"/>
      <c r="AL10" s="64">
        <f>データ!U6</f>
        <v>26</v>
      </c>
      <c r="AM10" s="64"/>
      <c r="AN10" s="64"/>
      <c r="AO10" s="64"/>
      <c r="AP10" s="64"/>
      <c r="AQ10" s="64"/>
      <c r="AR10" s="64"/>
      <c r="AS10" s="64"/>
      <c r="AT10" s="63">
        <f>データ!V6</f>
        <v>0.03</v>
      </c>
      <c r="AU10" s="63"/>
      <c r="AV10" s="63"/>
      <c r="AW10" s="63"/>
      <c r="AX10" s="63"/>
      <c r="AY10" s="63"/>
      <c r="AZ10" s="63"/>
      <c r="BA10" s="63"/>
      <c r="BB10" s="63">
        <f>データ!W6</f>
        <v>866.67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252034</v>
      </c>
      <c r="D6" s="31">
        <f t="shared" si="3"/>
        <v>47</v>
      </c>
      <c r="E6" s="31">
        <f t="shared" si="3"/>
        <v>17</v>
      </c>
      <c r="F6" s="31">
        <f t="shared" si="3"/>
        <v>9</v>
      </c>
      <c r="G6" s="31">
        <f t="shared" si="3"/>
        <v>0</v>
      </c>
      <c r="H6" s="31" t="str">
        <f t="shared" si="3"/>
        <v>滋賀県　長浜市</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0.02</v>
      </c>
      <c r="P6" s="32">
        <f t="shared" si="3"/>
        <v>52</v>
      </c>
      <c r="Q6" s="32">
        <f t="shared" si="3"/>
        <v>2780</v>
      </c>
      <c r="R6" s="32">
        <f t="shared" si="3"/>
        <v>121818</v>
      </c>
      <c r="S6" s="32">
        <f t="shared" si="3"/>
        <v>681.02</v>
      </c>
      <c r="T6" s="32">
        <f t="shared" si="3"/>
        <v>178.88</v>
      </c>
      <c r="U6" s="32">
        <f t="shared" si="3"/>
        <v>26</v>
      </c>
      <c r="V6" s="32">
        <f t="shared" si="3"/>
        <v>0.03</v>
      </c>
      <c r="W6" s="32">
        <f t="shared" si="3"/>
        <v>866.67</v>
      </c>
      <c r="X6" s="33">
        <f>IF(X7="",NA(),X7)</f>
        <v>77.83</v>
      </c>
      <c r="Y6" s="33">
        <f t="shared" ref="Y6:AG6" si="4">IF(Y7="",NA(),Y7)</f>
        <v>78.930000000000007</v>
      </c>
      <c r="Z6" s="33">
        <f t="shared" si="4"/>
        <v>80.05</v>
      </c>
      <c r="AA6" s="33">
        <f t="shared" si="4"/>
        <v>78.88</v>
      </c>
      <c r="AB6" s="33">
        <f t="shared" si="4"/>
        <v>79.42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9692.2900000000009</v>
      </c>
      <c r="BF6" s="33">
        <f t="shared" ref="BF6:BN6" si="7">IF(BF7="",NA(),BF7)</f>
        <v>6207.88</v>
      </c>
      <c r="BG6" s="33">
        <f t="shared" si="7"/>
        <v>4747.82</v>
      </c>
      <c r="BH6" s="33">
        <f t="shared" si="7"/>
        <v>7418.3</v>
      </c>
      <c r="BI6" s="33">
        <f t="shared" si="7"/>
        <v>4066.67</v>
      </c>
      <c r="BJ6" s="33">
        <f t="shared" si="7"/>
        <v>3517.27</v>
      </c>
      <c r="BK6" s="33">
        <f t="shared" si="7"/>
        <v>2988.96</v>
      </c>
      <c r="BL6" s="33">
        <f t="shared" si="7"/>
        <v>3055.24</v>
      </c>
      <c r="BM6" s="33">
        <f t="shared" si="7"/>
        <v>2574.4699999999998</v>
      </c>
      <c r="BN6" s="33">
        <f t="shared" si="7"/>
        <v>2585.83</v>
      </c>
      <c r="BO6" s="32" t="str">
        <f>IF(BO7="","",IF(BO7="-","【-】","【"&amp;SUBSTITUTE(TEXT(BO7,"#,##0.00"),"-","△")&amp;"】"))</f>
        <v>【2,665.67】</v>
      </c>
      <c r="BP6" s="33">
        <f>IF(BP7="",NA(),BP7)</f>
        <v>32.31</v>
      </c>
      <c r="BQ6" s="33">
        <f t="shared" ref="BQ6:BY6" si="8">IF(BQ7="",NA(),BQ7)</f>
        <v>22.79</v>
      </c>
      <c r="BR6" s="33">
        <f t="shared" si="8"/>
        <v>15.59</v>
      </c>
      <c r="BS6" s="33">
        <f t="shared" si="8"/>
        <v>15.59</v>
      </c>
      <c r="BT6" s="33">
        <f t="shared" si="8"/>
        <v>7.74</v>
      </c>
      <c r="BU6" s="33">
        <f t="shared" si="8"/>
        <v>23.57</v>
      </c>
      <c r="BV6" s="33">
        <f t="shared" si="8"/>
        <v>26.99</v>
      </c>
      <c r="BW6" s="33">
        <f t="shared" si="8"/>
        <v>29.25</v>
      </c>
      <c r="BX6" s="33">
        <f t="shared" si="8"/>
        <v>31.04</v>
      </c>
      <c r="BY6" s="33">
        <f t="shared" si="8"/>
        <v>31.45</v>
      </c>
      <c r="BZ6" s="32" t="str">
        <f>IF(BZ7="","",IF(BZ7="-","【-】","【"&amp;SUBSTITUTE(TEXT(BZ7,"#,##0.00"),"-","△")&amp;"】"))</f>
        <v>【30.50】</v>
      </c>
      <c r="CA6" s="33">
        <f>IF(CA7="",NA(),CA7)</f>
        <v>902.07</v>
      </c>
      <c r="CB6" s="33">
        <f t="shared" ref="CB6:CJ6" si="9">IF(CB7="",NA(),CB7)</f>
        <v>1191.6400000000001</v>
      </c>
      <c r="CC6" s="33">
        <f t="shared" si="9"/>
        <v>1578.81</v>
      </c>
      <c r="CD6" s="33">
        <f t="shared" si="9"/>
        <v>1710.64</v>
      </c>
      <c r="CE6" s="33">
        <f t="shared" si="9"/>
        <v>1879.09</v>
      </c>
      <c r="CF6" s="33">
        <f t="shared" si="9"/>
        <v>746.34</v>
      </c>
      <c r="CG6" s="33">
        <f t="shared" si="9"/>
        <v>663.6</v>
      </c>
      <c r="CH6" s="33">
        <f t="shared" si="9"/>
        <v>622.30999999999995</v>
      </c>
      <c r="CI6" s="33">
        <f t="shared" si="9"/>
        <v>589.39</v>
      </c>
      <c r="CJ6" s="33">
        <f t="shared" si="9"/>
        <v>588.54999999999995</v>
      </c>
      <c r="CK6" s="32" t="str">
        <f>IF(CK7="","",IF(CK7="-","【-】","【"&amp;SUBSTITUTE(TEXT(CK7,"#,##0.00"),"-","△")&amp;"】"))</f>
        <v>【601.39】</v>
      </c>
      <c r="CL6" s="33">
        <f>IF(CL7="",NA(),CL7)</f>
        <v>25</v>
      </c>
      <c r="CM6" s="33">
        <f t="shared" ref="CM6:CU6" si="10">IF(CM7="",NA(),CM7)</f>
        <v>25</v>
      </c>
      <c r="CN6" s="33">
        <f t="shared" si="10"/>
        <v>25</v>
      </c>
      <c r="CO6" s="33">
        <f t="shared" si="10"/>
        <v>25</v>
      </c>
      <c r="CP6" s="33">
        <f t="shared" si="10"/>
        <v>25</v>
      </c>
      <c r="CQ6" s="33">
        <f t="shared" si="10"/>
        <v>36.83</v>
      </c>
      <c r="CR6" s="33">
        <f t="shared" si="10"/>
        <v>38.97</v>
      </c>
      <c r="CS6" s="33">
        <f t="shared" si="10"/>
        <v>39.119999999999997</v>
      </c>
      <c r="CT6" s="33">
        <f t="shared" si="10"/>
        <v>41.24</v>
      </c>
      <c r="CU6" s="33">
        <f t="shared" si="10"/>
        <v>37.950000000000003</v>
      </c>
      <c r="CV6" s="32" t="str">
        <f>IF(CV7="","",IF(CV7="-","【-】","【"&amp;SUBSTITUTE(TEXT(CV7,"#,##0.00"),"-","△")&amp;"】"))</f>
        <v>【39.88】</v>
      </c>
      <c r="CW6" s="33">
        <f>IF(CW7="",NA(),CW7)</f>
        <v>100</v>
      </c>
      <c r="CX6" s="33">
        <f t="shared" ref="CX6:DF6" si="11">IF(CX7="",NA(),CX7)</f>
        <v>100</v>
      </c>
      <c r="CY6" s="33">
        <f t="shared" si="11"/>
        <v>100</v>
      </c>
      <c r="CZ6" s="33">
        <f t="shared" si="11"/>
        <v>100</v>
      </c>
      <c r="DA6" s="33">
        <f t="shared" si="11"/>
        <v>100</v>
      </c>
      <c r="DB6" s="33">
        <f t="shared" si="11"/>
        <v>85.97</v>
      </c>
      <c r="DC6" s="33">
        <f t="shared" si="11"/>
        <v>86.89</v>
      </c>
      <c r="DD6" s="33">
        <f t="shared" si="11"/>
        <v>87.79</v>
      </c>
      <c r="DE6" s="33">
        <f t="shared" si="11"/>
        <v>88.34</v>
      </c>
      <c r="DF6" s="33">
        <f t="shared" si="11"/>
        <v>88.2</v>
      </c>
      <c r="DG6" s="32" t="str">
        <f>IF(DG7="","",IF(DG7="-","【-】","【"&amp;SUBSTITUTE(TEXT(DG7,"#,##0.00"),"-","△")&amp;"】"))</f>
        <v>【88.11】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0.01</v>
      </c>
      <c r="EN6" s="32" t="str">
        <f>IF(EN7="","",IF(EN7="-","【-】","【"&amp;SUBSTITUTE(TEXT(EN7,"#,##0.00"),"-","△")&amp;"】"))</f>
        <v>【0.01】</v>
      </c>
    </row>
    <row r="7" spans="1:144" s="34" customFormat="1">
      <c r="A7" s="26"/>
      <c r="B7" s="35">
        <v>2014</v>
      </c>
      <c r="C7" s="35">
        <v>252034</v>
      </c>
      <c r="D7" s="35">
        <v>47</v>
      </c>
      <c r="E7" s="35">
        <v>17</v>
      </c>
      <c r="F7" s="35">
        <v>9</v>
      </c>
      <c r="G7" s="35">
        <v>0</v>
      </c>
      <c r="H7" s="35" t="s">
        <v>96</v>
      </c>
      <c r="I7" s="35" t="s">
        <v>97</v>
      </c>
      <c r="J7" s="35" t="s">
        <v>98</v>
      </c>
      <c r="K7" s="35" t="s">
        <v>99</v>
      </c>
      <c r="L7" s="35" t="s">
        <v>100</v>
      </c>
      <c r="M7" s="36" t="s">
        <v>101</v>
      </c>
      <c r="N7" s="36" t="s">
        <v>102</v>
      </c>
      <c r="O7" s="36">
        <v>0.02</v>
      </c>
      <c r="P7" s="36">
        <v>52</v>
      </c>
      <c r="Q7" s="36">
        <v>2780</v>
      </c>
      <c r="R7" s="36">
        <v>121818</v>
      </c>
      <c r="S7" s="36">
        <v>681.02</v>
      </c>
      <c r="T7" s="36">
        <v>178.88</v>
      </c>
      <c r="U7" s="36">
        <v>26</v>
      </c>
      <c r="V7" s="36">
        <v>0.03</v>
      </c>
      <c r="W7" s="36">
        <v>866.67</v>
      </c>
      <c r="X7" s="36">
        <v>77.83</v>
      </c>
      <c r="Y7" s="36">
        <v>78.930000000000007</v>
      </c>
      <c r="Z7" s="36">
        <v>80.05</v>
      </c>
      <c r="AA7" s="36">
        <v>78.88</v>
      </c>
      <c r="AB7" s="36">
        <v>79.42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9692.2900000000009</v>
      </c>
      <c r="BF7" s="36">
        <v>6207.88</v>
      </c>
      <c r="BG7" s="36">
        <v>4747.82</v>
      </c>
      <c r="BH7" s="36">
        <v>7418.3</v>
      </c>
      <c r="BI7" s="36">
        <v>4066.67</v>
      </c>
      <c r="BJ7" s="36">
        <v>3517.27</v>
      </c>
      <c r="BK7" s="36">
        <v>2988.96</v>
      </c>
      <c r="BL7" s="36">
        <v>3055.24</v>
      </c>
      <c r="BM7" s="36">
        <v>2574.4699999999998</v>
      </c>
      <c r="BN7" s="36">
        <v>2585.83</v>
      </c>
      <c r="BO7" s="36">
        <v>2665.67</v>
      </c>
      <c r="BP7" s="36">
        <v>32.31</v>
      </c>
      <c r="BQ7" s="36">
        <v>22.79</v>
      </c>
      <c r="BR7" s="36">
        <v>15.59</v>
      </c>
      <c r="BS7" s="36">
        <v>15.59</v>
      </c>
      <c r="BT7" s="36">
        <v>7.74</v>
      </c>
      <c r="BU7" s="36">
        <v>23.57</v>
      </c>
      <c r="BV7" s="36">
        <v>26.99</v>
      </c>
      <c r="BW7" s="36">
        <v>29.25</v>
      </c>
      <c r="BX7" s="36">
        <v>31.04</v>
      </c>
      <c r="BY7" s="36">
        <v>31.45</v>
      </c>
      <c r="BZ7" s="36">
        <v>30.5</v>
      </c>
      <c r="CA7" s="36">
        <v>902.07</v>
      </c>
      <c r="CB7" s="36">
        <v>1191.6400000000001</v>
      </c>
      <c r="CC7" s="36">
        <v>1578.81</v>
      </c>
      <c r="CD7" s="36">
        <v>1710.64</v>
      </c>
      <c r="CE7" s="36">
        <v>1879.09</v>
      </c>
      <c r="CF7" s="36">
        <v>746.34</v>
      </c>
      <c r="CG7" s="36">
        <v>663.6</v>
      </c>
      <c r="CH7" s="36">
        <v>622.30999999999995</v>
      </c>
      <c r="CI7" s="36">
        <v>589.39</v>
      </c>
      <c r="CJ7" s="36">
        <v>588.54999999999995</v>
      </c>
      <c r="CK7" s="36">
        <v>601.39</v>
      </c>
      <c r="CL7" s="36">
        <v>25</v>
      </c>
      <c r="CM7" s="36">
        <v>25</v>
      </c>
      <c r="CN7" s="36">
        <v>25</v>
      </c>
      <c r="CO7" s="36">
        <v>25</v>
      </c>
      <c r="CP7" s="36">
        <v>25</v>
      </c>
      <c r="CQ7" s="36">
        <v>36.83</v>
      </c>
      <c r="CR7" s="36">
        <v>38.97</v>
      </c>
      <c r="CS7" s="36">
        <v>39.119999999999997</v>
      </c>
      <c r="CT7" s="36">
        <v>41.24</v>
      </c>
      <c r="CU7" s="36">
        <v>37.950000000000003</v>
      </c>
      <c r="CV7" s="36">
        <v>39.880000000000003</v>
      </c>
      <c r="CW7" s="36">
        <v>100</v>
      </c>
      <c r="CX7" s="36">
        <v>100</v>
      </c>
      <c r="CY7" s="36">
        <v>100</v>
      </c>
      <c r="CZ7" s="36">
        <v>100</v>
      </c>
      <c r="DA7" s="36">
        <v>100</v>
      </c>
      <c r="DB7" s="36">
        <v>85.97</v>
      </c>
      <c r="DC7" s="36">
        <v>86.89</v>
      </c>
      <c r="DD7" s="36">
        <v>87.79</v>
      </c>
      <c r="DE7" s="36">
        <v>88.34</v>
      </c>
      <c r="DF7" s="36">
        <v>88.2</v>
      </c>
      <c r="DG7" s="36">
        <v>88.11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0.01</v>
      </c>
      <c r="EN7" s="36">
        <v>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2016-02-03T09:23:09Z</dcterms:created>
  <dcterms:modified xsi:type="dcterms:W3CDTF">2016-02-24T00:23:41Z</dcterms:modified>
  <cp:category/>
</cp:coreProperties>
</file>