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都市建設部\都市建設部 上下水道課\A_料金総務グループ\A_00 各事業関連業務\地方公営企業法適用関係\経営比較分析表の策定および公表について\経営分析表の分析について\修正版\"/>
    </mc:Choice>
  </mc:AlternateContent>
  <workbookProtection workbookPassword="B501" lockStructure="1"/>
  <bookViews>
    <workbookView xWindow="0" yWindow="0" windowWidth="1536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<sst xmlns="http://schemas.openxmlformats.org/spreadsheetml/2006/main" count="221" uniqueCount="111">
  <si>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</si>
  <si>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</si>
  <si>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</si>
  <si>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</si>
  <si>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</si>
  <si>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</si>
  <si>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</si>
  <si>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</si>
  <si>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</si>
  <si>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</si>
  <si>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</si>
  <si>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</si>
  <si>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</si>
  <si>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</si>
  <si>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</si>
  <si>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</si>
  <si>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</si>
  <si>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</si>
  <si>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</si>
  <si>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</si>
  <si>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</si>
  <si>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</si>
  <si>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</si>
  <si>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</si>
  <si>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</si>
  <si>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</si>
  <si>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</si>
  <si>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</si>
  <si>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</si>
  <si>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</si>
  <si>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</si>
  <si>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</si>
  <si>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</si>
  <si>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</si>
  <si>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</si>
  <si>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</si>
  <si>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</si>
  <si>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</si>
  <si>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</si>
  <si>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</si>
  <si>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</si>
  <si>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</si>
  <si>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</si>
  <si>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</si>
  <si>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</si>
  <si>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</si>
  <si>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</si>
  <si>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</si>
  <si>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</si>
  <si>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</si>
  <si>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</si>
  <si>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</si>
  <si>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</si>
  <si>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</si>
  <si>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</si>
  <si>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</si>
  <si>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</si>
  <si>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</si>
  <si>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</si>
  <si>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</si>
  <si>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</si>
  <si>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</si>
  <si>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</si>
  <si>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</si>
  <si>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</si>
  <si>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</si>
  <si>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</si>
  <si>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</si>
  <si>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</si>
  <si>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</si>
  <si>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</si>
  <si>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</si>
  <si>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</si>
  <si>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</si>
  <si>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</si>
  <si>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</si>
  <si>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</si>
  <si>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</si>
  <si>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</si>
  <si>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</si>
  <si>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</si>
  <si>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</si>
  <si>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</si>
  <si>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</si>
  <si>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</si>
  <si>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</si>
  <si>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</si>
  <si>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</si>
  <si>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</si>
  <si>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</si>
  <si>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</si>
  <si>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</si>
  <si>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</si>
  <si>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</si>
  <si>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</si>
  <si>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</si>
  <si>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長浜市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</si>
  <si>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</si>
  <si>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</si>
  <si>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</si>
  <si>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</si>
  <si>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</si>
  <si>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</si>
  <si>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</si>
  <si>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</si>
  <si>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</si>
  <si>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</si>
  <si>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</si>
  <si>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収益的収支比率については、企業債償還が経営の硬直化の要因となっており、その償還財源として資本費平準化債に依存している。このことから26年度に料金改定を行っている。
　企業債残高対事業規模比率については、公共下水道への接続を計画しており、処理場施設の更新を見送っていることから、類似団体と比べ残高規模は小さい。
　経費回収率については、類似団体の平均は超えているものの、人口減少により使用料収入が伸び悩んでいる。
　汚水処理原価については、電気代の値上げや労務費の見直し、修繕費の増大等で処理原価は増高している。処理施設あたりの処理人口は類似団体に比べ高い規模にある。
　施設利用率については、少子高齢化の影響で人口減少が進み、施設利用率は今後も下がっていくことが予想される。
　水洗化率については、類似団体に比べ、高い水準にあるが、高齢世帯などに普及が行き届かない状況にある。
　</t>
    <rPh sb="1" eb="4">
      <t>シュウエキテキ</t>
    </rPh>
    <rPh sb="4" eb="6">
      <t>シュウシ</t>
    </rPh>
    <rPh sb="6" eb="8">
      <t>ヒリツ</t>
    </rPh>
    <rPh sb="14" eb="16">
      <t>キギョウ</t>
    </rPh>
    <rPh sb="16" eb="17">
      <t>サイ</t>
    </rPh>
    <rPh sb="17" eb="19">
      <t>ショウカン</t>
    </rPh>
    <rPh sb="20" eb="22">
      <t>ケイエイ</t>
    </rPh>
    <rPh sb="23" eb="26">
      <t>コウチョクカ</t>
    </rPh>
    <rPh sb="27" eb="29">
      <t>ヨウイン</t>
    </rPh>
    <rPh sb="38" eb="40">
      <t>ショウカン</t>
    </rPh>
    <rPh sb="40" eb="42">
      <t>ザイゲン</t>
    </rPh>
    <rPh sb="45" eb="47">
      <t>シホン</t>
    </rPh>
    <rPh sb="47" eb="48">
      <t>ヒ</t>
    </rPh>
    <rPh sb="48" eb="51">
      <t>ヘイジュンカ</t>
    </rPh>
    <rPh sb="51" eb="52">
      <t>サイ</t>
    </rPh>
    <rPh sb="53" eb="55">
      <t>イゾン</t>
    </rPh>
    <rPh sb="68" eb="70">
      <t>ネンド</t>
    </rPh>
    <rPh sb="71" eb="73">
      <t>リョウキン</t>
    </rPh>
    <rPh sb="73" eb="75">
      <t>カイテイ</t>
    </rPh>
    <rPh sb="76" eb="77">
      <t>オコナ</t>
    </rPh>
    <rPh sb="84" eb="86">
      <t>キギョウ</t>
    </rPh>
    <rPh sb="86" eb="87">
      <t>サイ</t>
    </rPh>
    <rPh sb="87" eb="89">
      <t>ザンダカ</t>
    </rPh>
    <rPh sb="89" eb="90">
      <t>タイ</t>
    </rPh>
    <rPh sb="90" eb="92">
      <t>ジギョウ</t>
    </rPh>
    <rPh sb="92" eb="94">
      <t>キボ</t>
    </rPh>
    <rPh sb="94" eb="96">
      <t>ヒリツ</t>
    </rPh>
    <rPh sb="102" eb="104">
      <t>コウキョウ</t>
    </rPh>
    <rPh sb="104" eb="107">
      <t>ゲスイドウ</t>
    </rPh>
    <rPh sb="109" eb="111">
      <t>セツゾク</t>
    </rPh>
    <rPh sb="112" eb="114">
      <t>ケイカク</t>
    </rPh>
    <rPh sb="119" eb="122">
      <t>ショリジョウ</t>
    </rPh>
    <rPh sb="122" eb="124">
      <t>シセツ</t>
    </rPh>
    <rPh sb="125" eb="127">
      <t>コウシン</t>
    </rPh>
    <rPh sb="128" eb="130">
      <t>ミオク</t>
    </rPh>
    <rPh sb="139" eb="141">
      <t>ルイジ</t>
    </rPh>
    <rPh sb="141" eb="143">
      <t>ダンタイ</t>
    </rPh>
    <rPh sb="144" eb="145">
      <t>クラ</t>
    </rPh>
    <rPh sb="146" eb="148">
      <t>ザンダカ</t>
    </rPh>
    <rPh sb="148" eb="150">
      <t>キボ</t>
    </rPh>
    <rPh sb="151" eb="152">
      <t>チイ</t>
    </rPh>
    <rPh sb="157" eb="159">
      <t>ケイヒ</t>
    </rPh>
    <rPh sb="159" eb="161">
      <t>カイシュウ</t>
    </rPh>
    <rPh sb="161" eb="162">
      <t>リツ</t>
    </rPh>
    <rPh sb="168" eb="170">
      <t>ルイジ</t>
    </rPh>
    <rPh sb="170" eb="172">
      <t>ダンタイ</t>
    </rPh>
    <rPh sb="173" eb="175">
      <t>ヘイキン</t>
    </rPh>
    <rPh sb="176" eb="177">
      <t>コ</t>
    </rPh>
    <rPh sb="185" eb="187">
      <t>ジンコウ</t>
    </rPh>
    <rPh sb="187" eb="189">
      <t>ゲンショウ</t>
    </rPh>
    <rPh sb="192" eb="195">
      <t>シヨウリョウ</t>
    </rPh>
    <rPh sb="195" eb="197">
      <t>シュウニュウ</t>
    </rPh>
    <rPh sb="198" eb="199">
      <t>ノ</t>
    </rPh>
    <rPh sb="200" eb="201">
      <t>ナヤ</t>
    </rPh>
    <rPh sb="208" eb="210">
      <t>オスイ</t>
    </rPh>
    <rPh sb="210" eb="212">
      <t>ショリ</t>
    </rPh>
    <rPh sb="212" eb="214">
      <t>ゲンカ</t>
    </rPh>
    <rPh sb="220" eb="223">
      <t>デンキダイ</t>
    </rPh>
    <rPh sb="224" eb="226">
      <t>ネア</t>
    </rPh>
    <rPh sb="228" eb="231">
      <t>ロウムヒ</t>
    </rPh>
    <rPh sb="232" eb="234">
      <t>ミナオ</t>
    </rPh>
    <rPh sb="236" eb="239">
      <t>シュウゼンヒ</t>
    </rPh>
    <rPh sb="240" eb="242">
      <t>ゾウダイ</t>
    </rPh>
    <rPh sb="242" eb="243">
      <t>トウ</t>
    </rPh>
    <rPh sb="244" eb="246">
      <t>ショリ</t>
    </rPh>
    <rPh sb="246" eb="248">
      <t>ゲンカ</t>
    </rPh>
    <rPh sb="249" eb="251">
      <t>ゾウコウ</t>
    </rPh>
    <rPh sb="256" eb="258">
      <t>ショリ</t>
    </rPh>
    <rPh sb="258" eb="260">
      <t>シセツ</t>
    </rPh>
    <rPh sb="264" eb="266">
      <t>ショリ</t>
    </rPh>
    <rPh sb="266" eb="268">
      <t>ジンコウ</t>
    </rPh>
    <rPh sb="269" eb="271">
      <t>ルイジ</t>
    </rPh>
    <rPh sb="271" eb="273">
      <t>ダンタイ</t>
    </rPh>
    <rPh sb="274" eb="275">
      <t>クラ</t>
    </rPh>
    <rPh sb="276" eb="277">
      <t>タカ</t>
    </rPh>
    <rPh sb="278" eb="280">
      <t>キボ</t>
    </rPh>
    <rPh sb="286" eb="288">
      <t>シセツ</t>
    </rPh>
    <rPh sb="288" eb="290">
      <t>リヨウ</t>
    </rPh>
    <rPh sb="290" eb="291">
      <t>リツ</t>
    </rPh>
    <rPh sb="297" eb="299">
      <t>ショウシ</t>
    </rPh>
    <rPh sb="299" eb="302">
      <t>コウレイカ</t>
    </rPh>
    <rPh sb="303" eb="305">
      <t>エイキョウ</t>
    </rPh>
    <rPh sb="306" eb="308">
      <t>ジンコウ</t>
    </rPh>
    <rPh sb="308" eb="310">
      <t>ゲンショウ</t>
    </rPh>
    <rPh sb="311" eb="312">
      <t>スス</t>
    </rPh>
    <rPh sb="314" eb="316">
      <t>シセツ</t>
    </rPh>
    <rPh sb="316" eb="318">
      <t>リヨウ</t>
    </rPh>
    <rPh sb="318" eb="319">
      <t>リツ</t>
    </rPh>
    <rPh sb="320" eb="322">
      <t>コンゴ</t>
    </rPh>
    <rPh sb="323" eb="324">
      <t>サ</t>
    </rPh>
    <rPh sb="332" eb="334">
      <t>ヨソウ</t>
    </rPh>
    <phoneticPr fontId="4"/>
  </si>
  <si>
    <t>　長浜市の農業集落排水事業は、人口減少に伴い、新たな収入が見込めないため、公共下水道使用料に統一し、財務改善を図っている。
　平成40年度を目標年度として、下水道ビジョンを策定し、57地区のうち31地区を接続する計画で進めている。また、次期ビジョンにおいて、下水道事業計画区域外の地区の接続を検討している。</t>
    <rPh sb="1" eb="4">
      <t>ナガハマシ</t>
    </rPh>
    <rPh sb="5" eb="7">
      <t>ノウギョウ</t>
    </rPh>
    <rPh sb="7" eb="9">
      <t>シュウラク</t>
    </rPh>
    <rPh sb="9" eb="11">
      <t>ハイスイ</t>
    </rPh>
    <rPh sb="11" eb="13">
      <t>ジギョウ</t>
    </rPh>
    <rPh sb="15" eb="17">
      <t>ジンコウ</t>
    </rPh>
    <rPh sb="17" eb="19">
      <t>ゲンショウ</t>
    </rPh>
    <rPh sb="20" eb="21">
      <t>トモナ</t>
    </rPh>
    <rPh sb="23" eb="24">
      <t>アラ</t>
    </rPh>
    <rPh sb="26" eb="28">
      <t>シュウニュウ</t>
    </rPh>
    <rPh sb="29" eb="31">
      <t>ミコ</t>
    </rPh>
    <rPh sb="37" eb="39">
      <t>コウキョウ</t>
    </rPh>
    <rPh sb="39" eb="42">
      <t>ゲスイドウ</t>
    </rPh>
    <rPh sb="42" eb="45">
      <t>シヨウリョウ</t>
    </rPh>
    <rPh sb="46" eb="48">
      <t>トウイツ</t>
    </rPh>
    <rPh sb="50" eb="52">
      <t>ザイム</t>
    </rPh>
    <rPh sb="52" eb="54">
      <t>カイゼン</t>
    </rPh>
    <rPh sb="55" eb="56">
      <t>ハカ</t>
    </rPh>
    <phoneticPr fontId="4"/>
  </si>
  <si>
    <t>　管渠改善率については、現在のところ30年を経過した管路は1％に満たないが、公共下水道事業の法適化事務と並行してアセットマネジメントを作成する。
　公共下水道と時期を同じくして整備を進め、処理施設の電気機械設備は老朽化が進行し、維持管理経費が増高している。
　こうしたことから、公共下水道の事業計画区域内で、供用後30年をむかえた施設から、公共下水道への接続を計画しており、運営費の削減を図っていく。</t>
    <rPh sb="1" eb="3">
      <t>カンキョ</t>
    </rPh>
    <rPh sb="3" eb="5">
      <t>カイゼン</t>
    </rPh>
    <rPh sb="5" eb="6">
      <t>リツ</t>
    </rPh>
    <rPh sb="12" eb="14">
      <t>ゲンザイ</t>
    </rPh>
    <rPh sb="20" eb="21">
      <t>ネン</t>
    </rPh>
    <rPh sb="22" eb="24">
      <t>ケイカ</t>
    </rPh>
    <rPh sb="26" eb="28">
      <t>カンロ</t>
    </rPh>
    <rPh sb="32" eb="33">
      <t>ミ</t>
    </rPh>
    <rPh sb="38" eb="40">
      <t>コウキョウ</t>
    </rPh>
    <rPh sb="40" eb="43">
      <t>ゲスイドウ</t>
    </rPh>
    <rPh sb="43" eb="45">
      <t>ジギョウ</t>
    </rPh>
    <rPh sb="46" eb="47">
      <t>ホウ</t>
    </rPh>
    <rPh sb="47" eb="48">
      <t>テキ</t>
    </rPh>
    <rPh sb="48" eb="49">
      <t>カ</t>
    </rPh>
    <rPh sb="49" eb="51">
      <t>ジム</t>
    </rPh>
    <rPh sb="52" eb="54">
      <t>ヘイコウ</t>
    </rPh>
    <rPh sb="67" eb="69">
      <t>サクセイ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</si>
</sst>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12595696"/>
        <c:axId val="51259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512595696"/>
        <c:axId val="512590208"/>
      </c:lineChart>
      <c:dateAx>
        <c:axId val="512595696"/>
        <c:scaling>
          <c:orientation val="minMax"/>
        </c:scaling>
        <c:delete val="1"/>
        <c:axPos val="b"/>
        <c:numFmt formatCode="ge" sourceLinked="1"/>
        <c:majorTickMark val="none"/>
        <c:minorTickMark val="none"/>
        <c:tickLblPos val="none"/>
        <c:crossAx val="512590208"/>
        <c:crosses val="autoZero"/>
        <c:auto val="1"/>
        <c:lblOffset val="100"/>
        <c:baseTimeUnit val="years"/>
      </c:dateAx>
      <c:valAx>
        <c:axId val="51259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59569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72.2</c:v>
                </c:pt>
                <c:pt idx="1">
                  <c:v>68.290000000000006</c:v>
                </c:pt>
                <c:pt idx="2">
                  <c:v>67.11</c:v>
                </c:pt>
                <c:pt idx="3">
                  <c:v>65.22</c:v>
                </c:pt>
                <c:pt idx="4">
                  <c:v>63.53</c:v>
                </c:pt>
              </c:numCache>
            </c:numRef>
          </c:val>
        </c:ser>
        <c:dLbls>
          <c:showLegendKey val="0"/>
          <c:showVal val="0"/>
          <c:showCatName val="0"/>
          <c:showSerName val="0"/>
          <c:showPercent val="0"/>
          <c:showBubbleSize val="0"/>
        </c:dLbls>
        <c:gapWidth val="150"/>
        <c:axId val="514129352"/>
        <c:axId val="51412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514129352"/>
        <c:axId val="514129744"/>
      </c:lineChart>
      <c:dateAx>
        <c:axId val="514129352"/>
        <c:scaling>
          <c:orientation val="minMax"/>
        </c:scaling>
        <c:delete val="1"/>
        <c:axPos val="b"/>
        <c:numFmt formatCode="ge" sourceLinked="1"/>
        <c:majorTickMark val="none"/>
        <c:minorTickMark val="none"/>
        <c:tickLblPos val="none"/>
        <c:crossAx val="514129744"/>
        <c:crosses val="autoZero"/>
        <c:auto val="1"/>
        <c:lblOffset val="100"/>
        <c:baseTimeUnit val="years"/>
      </c:dateAx>
      <c:valAx>
        <c:axId val="51412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12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95.45</c:v>
                </c:pt>
                <c:pt idx="1">
                  <c:v>95.85</c:v>
                </c:pt>
                <c:pt idx="2">
                  <c:v>96.22</c:v>
                </c:pt>
                <c:pt idx="3">
                  <c:v>96.4</c:v>
                </c:pt>
                <c:pt idx="4">
                  <c:v>96.45</c:v>
                </c:pt>
              </c:numCache>
            </c:numRef>
          </c:val>
        </c:ser>
        <c:dLbls>
          <c:showLegendKey val="0"/>
          <c:showVal val="0"/>
          <c:showCatName val="0"/>
          <c:showSerName val="0"/>
          <c:showPercent val="0"/>
          <c:showBubbleSize val="0"/>
        </c:dLbls>
        <c:gapWidth val="150"/>
        <c:axId val="514130920"/>
        <c:axId val="51413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514130920"/>
        <c:axId val="514131312"/>
      </c:lineChart>
      <c:dateAx>
        <c:axId val="514130920"/>
        <c:scaling>
          <c:orientation val="minMax"/>
        </c:scaling>
        <c:delete val="1"/>
        <c:axPos val="b"/>
        <c:numFmt formatCode="ge" sourceLinked="1"/>
        <c:majorTickMark val="none"/>
        <c:minorTickMark val="none"/>
        <c:tickLblPos val="none"/>
        <c:crossAx val="514131312"/>
        <c:crosses val="autoZero"/>
        <c:auto val="1"/>
        <c:lblOffset val="100"/>
        <c:baseTimeUnit val="years"/>
      </c:dateAx>
      <c:valAx>
        <c:axId val="51413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13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77.36</c:v>
                </c:pt>
                <c:pt idx="1">
                  <c:v>73.900000000000006</c:v>
                </c:pt>
                <c:pt idx="2">
                  <c:v>79.92</c:v>
                </c:pt>
                <c:pt idx="3">
                  <c:v>80.650000000000006</c:v>
                </c:pt>
                <c:pt idx="4">
                  <c:v>80.16</c:v>
                </c:pt>
              </c:numCache>
            </c:numRef>
          </c:val>
        </c:ser>
        <c:dLbls>
          <c:showLegendKey val="0"/>
          <c:showVal val="0"/>
          <c:showCatName val="0"/>
          <c:showSerName val="0"/>
          <c:showPercent val="0"/>
          <c:showBubbleSize val="0"/>
        </c:dLbls>
        <c:gapWidth val="150"/>
        <c:axId val="512595304"/>
        <c:axId val="512596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2595304"/>
        <c:axId val="512596872"/>
      </c:lineChart>
      <c:dateAx>
        <c:axId val="512595304"/>
        <c:scaling>
          <c:orientation val="minMax"/>
        </c:scaling>
        <c:delete val="1"/>
        <c:axPos val="b"/>
        <c:numFmt formatCode="ge" sourceLinked="1"/>
        <c:majorTickMark val="none"/>
        <c:minorTickMark val="none"/>
        <c:tickLblPos val="none"/>
        <c:crossAx val="512596872"/>
        <c:crosses val="autoZero"/>
        <c:auto val="1"/>
        <c:lblOffset val="100"/>
        <c:baseTimeUnit val="years"/>
      </c:dateAx>
      <c:valAx>
        <c:axId val="51259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59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3710392"/>
        <c:axId val="51371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3710392"/>
        <c:axId val="513710784"/>
      </c:lineChart>
      <c:dateAx>
        <c:axId val="513710392"/>
        <c:scaling>
          <c:orientation val="minMax"/>
        </c:scaling>
        <c:delete val="1"/>
        <c:axPos val="b"/>
        <c:numFmt formatCode="ge" sourceLinked="1"/>
        <c:majorTickMark val="none"/>
        <c:minorTickMark val="none"/>
        <c:tickLblPos val="none"/>
        <c:crossAx val="513710784"/>
        <c:crosses val="autoZero"/>
        <c:auto val="1"/>
        <c:lblOffset val="100"/>
        <c:baseTimeUnit val="years"/>
      </c:dateAx>
      <c:valAx>
        <c:axId val="51371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71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3711960"/>
        <c:axId val="51371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3711960"/>
        <c:axId val="513712352"/>
      </c:lineChart>
      <c:dateAx>
        <c:axId val="513711960"/>
        <c:scaling>
          <c:orientation val="minMax"/>
        </c:scaling>
        <c:delete val="1"/>
        <c:axPos val="b"/>
        <c:numFmt formatCode="ge" sourceLinked="1"/>
        <c:majorTickMark val="none"/>
        <c:minorTickMark val="none"/>
        <c:tickLblPos val="none"/>
        <c:crossAx val="513712352"/>
        <c:crosses val="autoZero"/>
        <c:auto val="1"/>
        <c:lblOffset val="100"/>
        <c:baseTimeUnit val="years"/>
      </c:dateAx>
      <c:valAx>
        <c:axId val="51371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71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3713528"/>
        <c:axId val="51371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3713528"/>
        <c:axId val="513713920"/>
      </c:lineChart>
      <c:dateAx>
        <c:axId val="513713528"/>
        <c:scaling>
          <c:orientation val="minMax"/>
        </c:scaling>
        <c:delete val="1"/>
        <c:axPos val="b"/>
        <c:numFmt formatCode="ge" sourceLinked="1"/>
        <c:majorTickMark val="none"/>
        <c:minorTickMark val="none"/>
        <c:tickLblPos val="none"/>
        <c:crossAx val="513713920"/>
        <c:crosses val="autoZero"/>
        <c:auto val="1"/>
        <c:lblOffset val="100"/>
        <c:baseTimeUnit val="years"/>
      </c:dateAx>
      <c:valAx>
        <c:axId val="51371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71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3715096"/>
        <c:axId val="51371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3715096"/>
        <c:axId val="513715488"/>
      </c:lineChart>
      <c:dateAx>
        <c:axId val="513715096"/>
        <c:scaling>
          <c:orientation val="minMax"/>
        </c:scaling>
        <c:delete val="1"/>
        <c:axPos val="b"/>
        <c:numFmt formatCode="ge" sourceLinked="1"/>
        <c:majorTickMark val="none"/>
        <c:minorTickMark val="none"/>
        <c:tickLblPos val="none"/>
        <c:crossAx val="513715488"/>
        <c:crosses val="autoZero"/>
        <c:auto val="1"/>
        <c:lblOffset val="100"/>
        <c:baseTimeUnit val="years"/>
      </c:dateAx>
      <c:valAx>
        <c:axId val="51371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71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905.74</c:v>
                </c:pt>
                <c:pt idx="1">
                  <c:v>586.16999999999996</c:v>
                </c:pt>
                <c:pt idx="2">
                  <c:v>409.62</c:v>
                </c:pt>
                <c:pt idx="3">
                  <c:v>677.62</c:v>
                </c:pt>
                <c:pt idx="4">
                  <c:v>219.78</c:v>
                </c:pt>
              </c:numCache>
            </c:numRef>
          </c:val>
        </c:ser>
        <c:dLbls>
          <c:showLegendKey val="0"/>
          <c:showVal val="0"/>
          <c:showCatName val="0"/>
          <c:showSerName val="0"/>
          <c:showPercent val="0"/>
          <c:showBubbleSize val="0"/>
        </c:dLbls>
        <c:gapWidth val="150"/>
        <c:axId val="513716664"/>
        <c:axId val="513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513716664"/>
        <c:axId val="513717056"/>
      </c:lineChart>
      <c:dateAx>
        <c:axId val="513716664"/>
        <c:scaling>
          <c:orientation val="minMax"/>
        </c:scaling>
        <c:delete val="1"/>
        <c:axPos val="b"/>
        <c:numFmt formatCode="ge" sourceLinked="1"/>
        <c:majorTickMark val="none"/>
        <c:minorTickMark val="none"/>
        <c:tickLblPos val="none"/>
        <c:crossAx val="513717056"/>
        <c:crosses val="autoZero"/>
        <c:auto val="1"/>
        <c:lblOffset val="100"/>
        <c:baseTimeUnit val="years"/>
      </c:dateAx>
      <c:valAx>
        <c:axId val="5137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71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77.849999999999994</c:v>
                </c:pt>
                <c:pt idx="1">
                  <c:v>75.98</c:v>
                </c:pt>
                <c:pt idx="2">
                  <c:v>69.13</c:v>
                </c:pt>
                <c:pt idx="3">
                  <c:v>52.57</c:v>
                </c:pt>
                <c:pt idx="4">
                  <c:v>62.32</c:v>
                </c:pt>
              </c:numCache>
            </c:numRef>
          </c:val>
        </c:ser>
        <c:dLbls>
          <c:showLegendKey val="0"/>
          <c:showVal val="0"/>
          <c:showCatName val="0"/>
          <c:showSerName val="0"/>
          <c:showPercent val="0"/>
          <c:showBubbleSize val="0"/>
        </c:dLbls>
        <c:gapWidth val="150"/>
        <c:axId val="514126216"/>
        <c:axId val="51412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514126216"/>
        <c:axId val="514126608"/>
      </c:lineChart>
      <c:dateAx>
        <c:axId val="514126216"/>
        <c:scaling>
          <c:orientation val="minMax"/>
        </c:scaling>
        <c:delete val="1"/>
        <c:axPos val="b"/>
        <c:numFmt formatCode="ge" sourceLinked="1"/>
        <c:majorTickMark val="none"/>
        <c:minorTickMark val="none"/>
        <c:tickLblPos val="none"/>
        <c:crossAx val="514126608"/>
        <c:crosses val="autoZero"/>
        <c:auto val="1"/>
        <c:lblOffset val="100"/>
        <c:baseTimeUnit val="years"/>
      </c:dateAx>
      <c:valAx>
        <c:axId val="51412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12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127.56</c:v>
                </c:pt>
                <c:pt idx="1">
                  <c:v>145.21</c:v>
                </c:pt>
                <c:pt idx="2">
                  <c:v>157.44</c:v>
                </c:pt>
                <c:pt idx="3">
                  <c:v>213.15</c:v>
                </c:pt>
                <c:pt idx="4">
                  <c:v>240.4</c:v>
                </c:pt>
              </c:numCache>
            </c:numRef>
          </c:val>
        </c:ser>
        <c:dLbls>
          <c:showLegendKey val="0"/>
          <c:showVal val="0"/>
          <c:showCatName val="0"/>
          <c:showSerName val="0"/>
          <c:showPercent val="0"/>
          <c:showBubbleSize val="0"/>
        </c:dLbls>
        <c:gapWidth val="150"/>
        <c:axId val="514127784"/>
        <c:axId val="51412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514127784"/>
        <c:axId val="514128176"/>
      </c:lineChart>
      <c:dateAx>
        <c:axId val="514127784"/>
        <c:scaling>
          <c:orientation val="minMax"/>
        </c:scaling>
        <c:delete val="1"/>
        <c:axPos val="b"/>
        <c:numFmt formatCode="ge" sourceLinked="1"/>
        <c:majorTickMark val="none"/>
        <c:minorTickMark val="none"/>
        <c:tickLblPos val="none"/>
        <c:crossAx val="514128176"/>
        <c:crosses val="autoZero"/>
        <c:auto val="1"/>
        <c:lblOffset val="100"/>
        <c:baseTimeUnit val="years"/>
      </c:dateAx>
      <c:valAx>
        <c:axId val="51412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12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2"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長浜市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121818</v>
      </c>
      <c r="AM8" s="64"/>
      <c r="AN8" s="64"/>
      <c r="AO8" s="64"/>
      <c r="AP8" s="64"/>
      <c r="AQ8" s="64"/>
      <c r="AR8" s="64"/>
      <c r="AS8" s="64"/>
      <c r="AT8" s="63">
        <f>データ!S6</f>
        <v>681.02</v>
      </c>
      <c r="AU8" s="63"/>
      <c r="AV8" s="63"/>
      <c r="AW8" s="63"/>
      <c r="AX8" s="63"/>
      <c r="AY8" s="63"/>
      <c r="AZ8" s="63"/>
      <c r="BA8" s="63"/>
      <c r="BB8" s="63">
        <f>データ!T6</f>
        <v>178.88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21.01</v>
      </c>
      <c r="Q10" s="63"/>
      <c r="R10" s="63"/>
      <c r="S10" s="63"/>
      <c r="T10" s="63"/>
      <c r="U10" s="63"/>
      <c r="V10" s="63"/>
      <c r="W10" s="63">
        <f>データ!P6</f>
        <v>79.11</v>
      </c>
      <c r="X10" s="63"/>
      <c r="Y10" s="63"/>
      <c r="Z10" s="63"/>
      <c r="AA10" s="63"/>
      <c r="AB10" s="63"/>
      <c r="AC10" s="63"/>
      <c r="AD10" s="64">
        <f>データ!Q6</f>
        <v>2780</v>
      </c>
      <c r="AE10" s="64"/>
      <c r="AF10" s="64"/>
      <c r="AG10" s="64"/>
      <c r="AH10" s="64"/>
      <c r="AI10" s="64"/>
      <c r="AJ10" s="64"/>
      <c r="AK10" s="2"/>
      <c r="AL10" s="64">
        <f>データ!U6</f>
        <v>25528</v>
      </c>
      <c r="AM10" s="64"/>
      <c r="AN10" s="64"/>
      <c r="AO10" s="64"/>
      <c r="AP10" s="64"/>
      <c r="AQ10" s="64"/>
      <c r="AR10" s="64"/>
      <c r="AS10" s="64"/>
      <c r="AT10" s="63">
        <f>データ!V6</f>
        <v>15.97</v>
      </c>
      <c r="AU10" s="63"/>
      <c r="AV10" s="63"/>
      <c r="AW10" s="63"/>
      <c r="AX10" s="63"/>
      <c r="AY10" s="63"/>
      <c r="AZ10" s="63"/>
      <c r="BA10" s="63"/>
      <c r="BB10" s="63">
        <f>データ!W6</f>
        <v>1598.5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252034</v>
      </c>
      <c r="D6" s="31">
        <f t="shared" si="3"/>
        <v>47</v>
      </c>
      <c r="E6" s="31">
        <f t="shared" si="3"/>
        <v>17</v>
      </c>
      <c r="F6" s="31">
        <f t="shared" si="3"/>
        <v>5</v>
      </c>
      <c r="G6" s="31">
        <f t="shared" si="3"/>
        <v>0</v>
      </c>
      <c r="H6" s="31" t="str">
        <f t="shared" si="3"/>
        <v>滋賀県　長浜市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21.01</v>
      </c>
      <c r="P6" s="32">
        <f t="shared" si="3"/>
        <v>79.11</v>
      </c>
      <c r="Q6" s="32">
        <f t="shared" si="3"/>
        <v>2780</v>
      </c>
      <c r="R6" s="32">
        <f t="shared" si="3"/>
        <v>121818</v>
      </c>
      <c r="S6" s="32">
        <f t="shared" si="3"/>
        <v>681.02</v>
      </c>
      <c r="T6" s="32">
        <f t="shared" si="3"/>
        <v>178.88</v>
      </c>
      <c r="U6" s="32">
        <f t="shared" si="3"/>
        <v>25528</v>
      </c>
      <c r="V6" s="32">
        <f t="shared" si="3"/>
        <v>15.97</v>
      </c>
      <c r="W6" s="32">
        <f t="shared" si="3"/>
        <v>1598.5</v>
      </c>
      <c r="X6" s="33">
        <f>IF(X7="",NA(),X7)</f>
        <v>77.36</v>
      </c>
      <c r="Y6" s="33">
        <f t="shared" ref="Y6:AG6" si="4">IF(Y7="",NA(),Y7)</f>
        <v>73.900000000000006</v>
      </c>
      <c r="Z6" s="33">
        <f t="shared" si="4"/>
        <v>79.92</v>
      </c>
      <c r="AA6" s="33">
        <f t="shared" si="4"/>
        <v>80.650000000000006</v>
      </c>
      <c r="AB6" s="33">
        <f t="shared" si="4"/>
        <v>80.16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905.74</v>
      </c>
      <c r="BF6" s="33">
        <f t="shared" ref="BF6:BN6" si="7">IF(BF7="",NA(),BF7)</f>
        <v>586.16999999999996</v>
      </c>
      <c r="BG6" s="33">
        <f t="shared" si="7"/>
        <v>409.62</v>
      </c>
      <c r="BH6" s="33">
        <f t="shared" si="7"/>
        <v>677.62</v>
      </c>
      <c r="BI6" s="33">
        <f t="shared" si="7"/>
        <v>219.78</v>
      </c>
      <c r="BJ6" s="33">
        <f t="shared" si="7"/>
        <v>1267.26</v>
      </c>
      <c r="BK6" s="33">
        <f t="shared" si="7"/>
        <v>1239.2</v>
      </c>
      <c r="BL6" s="33">
        <f t="shared" si="7"/>
        <v>1197.82</v>
      </c>
      <c r="BM6" s="33">
        <f t="shared" si="7"/>
        <v>1126.77</v>
      </c>
      <c r="BN6" s="33">
        <f t="shared" si="7"/>
        <v>1044.8</v>
      </c>
      <c r="BO6" s="32" t="str">
        <f>IF(BO7="","",IF(BO7="-","【-】","【"&amp;SUBSTITUTE(TEXT(BO7,"#,##0.00"),"-","△")&amp;"】"))</f>
        <v>【992.47】</v>
      </c>
      <c r="BP6" s="33">
        <f>IF(BP7="",NA(),BP7)</f>
        <v>77.849999999999994</v>
      </c>
      <c r="BQ6" s="33">
        <f t="shared" ref="BQ6:BY6" si="8">IF(BQ7="",NA(),BQ7)</f>
        <v>75.98</v>
      </c>
      <c r="BR6" s="33">
        <f t="shared" si="8"/>
        <v>69.13</v>
      </c>
      <c r="BS6" s="33">
        <f t="shared" si="8"/>
        <v>52.57</v>
      </c>
      <c r="BT6" s="33">
        <f t="shared" si="8"/>
        <v>62.32</v>
      </c>
      <c r="BU6" s="33">
        <f t="shared" si="8"/>
        <v>53.42</v>
      </c>
      <c r="BV6" s="33">
        <f t="shared" si="8"/>
        <v>51.56</v>
      </c>
      <c r="BW6" s="33">
        <f t="shared" si="8"/>
        <v>51.03</v>
      </c>
      <c r="BX6" s="33">
        <f t="shared" si="8"/>
        <v>50.9</v>
      </c>
      <c r="BY6" s="33">
        <f t="shared" si="8"/>
        <v>50.82</v>
      </c>
      <c r="BZ6" s="32" t="str">
        <f>IF(BZ7="","",IF(BZ7="-","【-】","【"&amp;SUBSTITUTE(TEXT(BZ7,"#,##0.00"),"-","△")&amp;"】"))</f>
        <v>【51.49】</v>
      </c>
      <c r="CA6" s="33">
        <f>IF(CA7="",NA(),CA7)</f>
        <v>127.56</v>
      </c>
      <c r="CB6" s="33">
        <f t="shared" ref="CB6:CJ6" si="9">IF(CB7="",NA(),CB7)</f>
        <v>145.21</v>
      </c>
      <c r="CC6" s="33">
        <f t="shared" si="9"/>
        <v>157.44</v>
      </c>
      <c r="CD6" s="33">
        <f t="shared" si="9"/>
        <v>213.15</v>
      </c>
      <c r="CE6" s="33">
        <f t="shared" si="9"/>
        <v>240.4</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72.2</v>
      </c>
      <c r="CM6" s="33">
        <f t="shared" ref="CM6:CU6" si="10">IF(CM7="",NA(),CM7)</f>
        <v>68.290000000000006</v>
      </c>
      <c r="CN6" s="33">
        <f t="shared" si="10"/>
        <v>67.11</v>
      </c>
      <c r="CO6" s="33">
        <f t="shared" si="10"/>
        <v>65.22</v>
      </c>
      <c r="CP6" s="33">
        <f t="shared" si="10"/>
        <v>63.53</v>
      </c>
      <c r="CQ6" s="33">
        <f t="shared" si="10"/>
        <v>54.23</v>
      </c>
      <c r="CR6" s="33">
        <f t="shared" si="10"/>
        <v>55.2</v>
      </c>
      <c r="CS6" s="33">
        <f t="shared" si="10"/>
        <v>54.74</v>
      </c>
      <c r="CT6" s="33">
        <f t="shared" si="10"/>
        <v>53.78</v>
      </c>
      <c r="CU6" s="33">
        <f t="shared" si="10"/>
        <v>53.24</v>
      </c>
      <c r="CV6" s="32" t="str">
        <f>IF(CV7="","",IF(CV7="-","【-】","【"&amp;SUBSTITUTE(TEXT(CV7,"#,##0.00"),"-","△")&amp;"】"))</f>
        <v>【53.32】</v>
      </c>
      <c r="CW6" s="33">
        <f>IF(CW7="",NA(),CW7)</f>
        <v>95.45</v>
      </c>
      <c r="CX6" s="33">
        <f t="shared" ref="CX6:DF6" si="11">IF(CX7="",NA(),CX7)</f>
        <v>95.85</v>
      </c>
      <c r="CY6" s="33">
        <f t="shared" si="11"/>
        <v>96.22</v>
      </c>
      <c r="CZ6" s="33">
        <f t="shared" si="11"/>
        <v>96.4</v>
      </c>
      <c r="DA6" s="33">
        <f t="shared" si="11"/>
        <v>96.45</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252034</v>
      </c>
      <c r="D7" s="35">
        <v>47</v>
      </c>
      <c r="E7" s="35">
        <v>17</v>
      </c>
      <c r="F7" s="35">
        <v>5</v>
      </c>
      <c r="G7" s="35">
        <v>0</v>
      </c>
      <c r="H7" s="35" t="s">
        <v>96</v>
      </c>
      <c r="I7" s="35" t="s">
        <v>97</v>
      </c>
      <c r="J7" s="35" t="s">
        <v>98</v>
      </c>
      <c r="K7" s="35" t="s">
        <v>99</v>
      </c>
      <c r="L7" s="35" t="s">
        <v>100</v>
      </c>
      <c r="M7" s="36" t="s">
        <v>101</v>
      </c>
      <c r="N7" s="36" t="s">
        <v>102</v>
      </c>
      <c r="O7" s="36">
        <v>21.01</v>
      </c>
      <c r="P7" s="36">
        <v>79.11</v>
      </c>
      <c r="Q7" s="36">
        <v>2780</v>
      </c>
      <c r="R7" s="36">
        <v>121818</v>
      </c>
      <c r="S7" s="36">
        <v>681.02</v>
      </c>
      <c r="T7" s="36">
        <v>178.88</v>
      </c>
      <c r="U7" s="36">
        <v>25528</v>
      </c>
      <c r="V7" s="36">
        <v>15.97</v>
      </c>
      <c r="W7" s="36">
        <v>1598.5</v>
      </c>
      <c r="X7" s="36">
        <v>77.36</v>
      </c>
      <c r="Y7" s="36">
        <v>73.900000000000006</v>
      </c>
      <c r="Z7" s="36">
        <v>79.92</v>
      </c>
      <c r="AA7" s="36">
        <v>80.650000000000006</v>
      </c>
      <c r="AB7" s="36">
        <v>80.16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905.74</v>
      </c>
      <c r="BF7" s="36">
        <v>586.16999999999996</v>
      </c>
      <c r="BG7" s="36">
        <v>409.62</v>
      </c>
      <c r="BH7" s="36">
        <v>677.62</v>
      </c>
      <c r="BI7" s="36">
        <v>219.78</v>
      </c>
      <c r="BJ7" s="36">
        <v>1267.26</v>
      </c>
      <c r="BK7" s="36">
        <v>1239.2</v>
      </c>
      <c r="BL7" s="36">
        <v>1197.82</v>
      </c>
      <c r="BM7" s="36">
        <v>1126.77</v>
      </c>
      <c r="BN7" s="36">
        <v>1044.8</v>
      </c>
      <c r="BO7" s="36">
        <v>992.47</v>
      </c>
      <c r="BP7" s="36">
        <v>77.849999999999994</v>
      </c>
      <c r="BQ7" s="36">
        <v>75.98</v>
      </c>
      <c r="BR7" s="36">
        <v>69.13</v>
      </c>
      <c r="BS7" s="36">
        <v>52.57</v>
      </c>
      <c r="BT7" s="36">
        <v>62.32</v>
      </c>
      <c r="BU7" s="36">
        <v>53.42</v>
      </c>
      <c r="BV7" s="36">
        <v>51.56</v>
      </c>
      <c r="BW7" s="36">
        <v>51.03</v>
      </c>
      <c r="BX7" s="36">
        <v>50.9</v>
      </c>
      <c r="BY7" s="36">
        <v>50.82</v>
      </c>
      <c r="BZ7" s="36">
        <v>51.49</v>
      </c>
      <c r="CA7" s="36">
        <v>127.56</v>
      </c>
      <c r="CB7" s="36">
        <v>145.21</v>
      </c>
      <c r="CC7" s="36">
        <v>157.44</v>
      </c>
      <c r="CD7" s="36">
        <v>213.15</v>
      </c>
      <c r="CE7" s="36">
        <v>240.4</v>
      </c>
      <c r="CF7" s="36">
        <v>269.12</v>
      </c>
      <c r="CG7" s="36">
        <v>283.26</v>
      </c>
      <c r="CH7" s="36">
        <v>289.60000000000002</v>
      </c>
      <c r="CI7" s="36">
        <v>293.27</v>
      </c>
      <c r="CJ7" s="36">
        <v>300.52</v>
      </c>
      <c r="CK7" s="36">
        <v>295.10000000000002</v>
      </c>
      <c r="CL7" s="36">
        <v>72.2</v>
      </c>
      <c r="CM7" s="36">
        <v>68.290000000000006</v>
      </c>
      <c r="CN7" s="36">
        <v>67.11</v>
      </c>
      <c r="CO7" s="36">
        <v>65.22</v>
      </c>
      <c r="CP7" s="36">
        <v>63.53</v>
      </c>
      <c r="CQ7" s="36">
        <v>54.23</v>
      </c>
      <c r="CR7" s="36">
        <v>55.2</v>
      </c>
      <c r="CS7" s="36">
        <v>54.74</v>
      </c>
      <c r="CT7" s="36">
        <v>53.78</v>
      </c>
      <c r="CU7" s="36">
        <v>53.24</v>
      </c>
      <c r="CV7" s="36">
        <v>53.32</v>
      </c>
      <c r="CW7" s="36">
        <v>95.45</v>
      </c>
      <c r="CX7" s="36">
        <v>95.85</v>
      </c>
      <c r="CY7" s="36">
        <v>96.22</v>
      </c>
      <c r="CZ7" s="36">
        <v>96.4</v>
      </c>
      <c r="DA7" s="36">
        <v>96.45</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加藤 浩</cp:lastModifiedBy>
  <dcterms:created xsi:type="dcterms:W3CDTF">2016-02-03T09:15:09Z</dcterms:created>
  <dcterms:modified xsi:type="dcterms:W3CDTF">2016-02-12T07:09:05Z</dcterms:modified>
  <cp:category/>
</cp:coreProperties>
</file>