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n01sv05\部署用フォルダ\都市建設部\都市建設部 上下水道課\A_料金総務グループ\A_00 各事業関連業務\地方公営企業法適用関係\経営比較分析表の策定および公表について\経営分析表の分析について\"/>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<sst xmlns="http://schemas.openxmlformats.org/spreadsheetml/2006/main" count="218" uniqueCount="108">
  <si>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</si>
  <si>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</si>
  <si>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</si>
  <si>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</si>
  <si>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</si>
  <si>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</si>
  <si>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</si>
  <si>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</si>
  <si>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</si>
  <si>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</si>
  <si>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</si>
  <si>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</si>
  <si>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</si>
  <si>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</si>
  <si>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</si>
  <si>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</si>
  <si>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</si>
  <si>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</si>
  <si>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</si>
  <si>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</si>
  <si>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</si>
  <si>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</si>
  <si>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</si>
  <si>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</si>
  <si>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</si>
  <si>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</si>
  <si>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</si>
  <si>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</si>
  <si>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</si>
  <si>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</si>
  <si>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</si>
  <si>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</si>
  <si>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</si>
  <si>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</si>
  <si>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</si>
  <si>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</si>
  <si>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</si>
  <si>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</si>
  <si>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</si>
  <si>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</si>
  <si>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</si>
  <si>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</si>
  <si>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</si>
  <si>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</si>
  <si>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</si>
  <si>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</si>
  <si>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</si>
  <si>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</si>
  <si>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</si>
  <si>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</si>
  <si>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</si>
  <si>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</si>
  <si>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</si>
  <si>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</si>
  <si>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</si>
  <si>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</si>
  <si>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</si>
  <si>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</si>
  <si>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</si>
  <si>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</si>
  <si>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</si>
  <si>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</si>
  <si>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</si>
  <si>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</si>
  <si>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</si>
  <si>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</si>
  <si>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</si>
  <si>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</si>
  <si>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</si>
  <si>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</si>
  <si>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</si>
  <si>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</si>
  <si>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</si>
  <si>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</si>
  <si>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</si>
  <si>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</si>
  <si>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</si>
  <si>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</si>
  <si>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</si>
  <si>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</si>
  <si>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</si>
  <si>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</si>
  <si>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</si>
  <si>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</si>
  <si>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</si>
  <si>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</si>
  <si>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</si>
  <si>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</si>
  <si>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</si>
  <si>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</si>
  <si>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</si>
  <si>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</si>
  <si>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</si>
  <si>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</si>
  <si>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</si>
  <si>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</si>
  <si>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</si>
  <si>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</si>
  <si>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</si>
  <si>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</si>
  <si>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</si>
  <si>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</si>
  <si>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</si>
  <si>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</si>
  <si>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</si>
  <si>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取水、浄水施設など、安全な水質の確保のための整備を進めているが、管路の更新については、課題を残している。</t>
    <rPh sb="1" eb="3">
      <t>シュスイ</t>
    </rPh>
    <rPh sb="4" eb="6">
      <t>ジョウスイ</t>
    </rPh>
    <rPh sb="6" eb="8">
      <t>シセツ</t>
    </rPh>
    <rPh sb="11" eb="13">
      <t>アンゼン</t>
    </rPh>
    <rPh sb="14" eb="16">
      <t>スイシツ</t>
    </rPh>
    <rPh sb="17" eb="19">
      <t>カクホ</t>
    </rPh>
    <rPh sb="23" eb="25">
      <t>セイビ</t>
    </rPh>
    <rPh sb="26" eb="27">
      <t>スス</t>
    </rPh>
    <rPh sb="33" eb="35">
      <t>カンロ</t>
    </rPh>
    <rPh sb="36" eb="38">
      <t>コウシン</t>
    </rPh>
    <rPh sb="44" eb="46">
      <t>カダイ</t>
    </rPh>
    <rPh sb="47" eb="48">
      <t>ノコ</t>
    </rPh>
    <phoneticPr fontId="4"/>
  </si>
  <si>
    <t>　平成23年度に策定した地域水道ビジョンの重要施策として、現在、市域に存する他の事業体（長浜水道企業団）へ３段階での経営統合を進めており、平成29年度には、すべての水道事業の経営を移管する予定である。</t>
    <rPh sb="1" eb="3">
      <t>ヘイセイ</t>
    </rPh>
    <rPh sb="5" eb="7">
      <t>ネンド</t>
    </rPh>
    <rPh sb="8" eb="10">
      <t>サクテイ</t>
    </rPh>
    <rPh sb="12" eb="14">
      <t>チイキ</t>
    </rPh>
    <rPh sb="14" eb="16">
      <t>スイドウ</t>
    </rPh>
    <rPh sb="21" eb="23">
      <t>ジュウヨウ</t>
    </rPh>
    <rPh sb="23" eb="25">
      <t>シサク</t>
    </rPh>
    <rPh sb="29" eb="31">
      <t>ゲンザイ</t>
    </rPh>
    <rPh sb="32" eb="34">
      <t>シイキ</t>
    </rPh>
    <rPh sb="35" eb="36">
      <t>ゾン</t>
    </rPh>
    <rPh sb="38" eb="39">
      <t>タ</t>
    </rPh>
    <rPh sb="40" eb="42">
      <t>ジギョウ</t>
    </rPh>
    <rPh sb="42" eb="43">
      <t>タイ</t>
    </rPh>
    <rPh sb="44" eb="46">
      <t>ナガハマ</t>
    </rPh>
    <rPh sb="46" eb="48">
      <t>スイドウ</t>
    </rPh>
    <rPh sb="48" eb="50">
      <t>キギョウ</t>
    </rPh>
    <rPh sb="50" eb="51">
      <t>ダン</t>
    </rPh>
    <rPh sb="54" eb="56">
      <t>ダンカイ</t>
    </rPh>
    <rPh sb="58" eb="60">
      <t>ケイエイ</t>
    </rPh>
    <rPh sb="60" eb="62">
      <t>トウゴウ</t>
    </rPh>
    <rPh sb="63" eb="64">
      <t>スス</t>
    </rPh>
    <rPh sb="69" eb="71">
      <t>ヘイセイ</t>
    </rPh>
    <rPh sb="73" eb="75">
      <t>ネンド</t>
    </rPh>
    <rPh sb="82" eb="84">
      <t>スイドウ</t>
    </rPh>
    <rPh sb="84" eb="86">
      <t>ジギョウ</t>
    </rPh>
    <rPh sb="87" eb="89">
      <t>ケイエイ</t>
    </rPh>
    <rPh sb="90" eb="92">
      <t>イカン</t>
    </rPh>
    <rPh sb="94" eb="96">
      <t>ヨテイ</t>
    </rPh>
    <phoneticPr fontId="4"/>
  </si>
  <si>
    <t>　長浜市の簡易水道事業については、平成25年度に浅井と湖北地域の簡易水道事業を長浜水道企業団へ経営を移管したことから、26年度より余呉・木之本簡易水道事業と西浅井簡易水道事業の2事業を経営している。
　当該地域は過疎化の進行により、給水人口が減少し、料金収入も伸び悩んでいることから、料金100％の維持を目標とした中期経営計画を立て、合併後、地域内で格差のあった料金を統一するとともに、施設の統廃合などを行うことで、管理コストの削減を図っている。</t>
    <rPh sb="1" eb="4">
      <t>ナガハマシ</t>
    </rPh>
    <rPh sb="5" eb="7">
      <t>カンイ</t>
    </rPh>
    <rPh sb="7" eb="9">
      <t>スイドウ</t>
    </rPh>
    <rPh sb="9" eb="11">
      <t>ジギョウ</t>
    </rPh>
    <rPh sb="17" eb="19">
      <t>ヘイセイ</t>
    </rPh>
    <rPh sb="21" eb="22">
      <t>ネン</t>
    </rPh>
    <rPh sb="22" eb="23">
      <t>ド</t>
    </rPh>
    <rPh sb="24" eb="26">
      <t>アザイ</t>
    </rPh>
    <rPh sb="27" eb="29">
      <t>コホク</t>
    </rPh>
    <rPh sb="29" eb="31">
      <t>チイキ</t>
    </rPh>
    <rPh sb="32" eb="34">
      <t>カンイ</t>
    </rPh>
    <rPh sb="34" eb="36">
      <t>スイドウ</t>
    </rPh>
    <rPh sb="36" eb="38">
      <t>ジギョウ</t>
    </rPh>
    <rPh sb="39" eb="41">
      <t>ナガハマ</t>
    </rPh>
    <rPh sb="41" eb="43">
      <t>スイドウ</t>
    </rPh>
    <rPh sb="43" eb="45">
      <t>キギョウ</t>
    </rPh>
    <rPh sb="45" eb="46">
      <t>ダン</t>
    </rPh>
    <rPh sb="47" eb="49">
      <t>ケイエイ</t>
    </rPh>
    <rPh sb="50" eb="52">
      <t>イカン</t>
    </rPh>
    <rPh sb="61" eb="63">
      <t>ネンド</t>
    </rPh>
    <rPh sb="65" eb="67">
      <t>ヨゴ</t>
    </rPh>
    <rPh sb="68" eb="71">
      <t>キノモト</t>
    </rPh>
    <rPh sb="71" eb="73">
      <t>カンイ</t>
    </rPh>
    <rPh sb="73" eb="75">
      <t>スイドウ</t>
    </rPh>
    <rPh sb="75" eb="77">
      <t>ジギョウ</t>
    </rPh>
    <rPh sb="78" eb="81">
      <t>ニシアザイ</t>
    </rPh>
    <rPh sb="81" eb="83">
      <t>カンイ</t>
    </rPh>
    <rPh sb="83" eb="85">
      <t>スイドウ</t>
    </rPh>
    <rPh sb="85" eb="87">
      <t>ジギョウ</t>
    </rPh>
    <rPh sb="89" eb="91">
      <t>ジギョウ</t>
    </rPh>
    <rPh sb="92" eb="94">
      <t>ケイエイ</t>
    </rPh>
    <rPh sb="101" eb="103">
      <t>トウガイ</t>
    </rPh>
    <rPh sb="103" eb="105">
      <t>チイキ</t>
    </rPh>
    <rPh sb="106" eb="109">
      <t>カソカ</t>
    </rPh>
    <rPh sb="110" eb="112">
      <t>シンコウ</t>
    </rPh>
    <rPh sb="116" eb="118">
      <t>キュウスイ</t>
    </rPh>
    <rPh sb="118" eb="120">
      <t>ジンコウ</t>
    </rPh>
    <rPh sb="121" eb="123">
      <t>ゲンショウ</t>
    </rPh>
    <rPh sb="125" eb="127">
      <t>リョウキン</t>
    </rPh>
    <rPh sb="127" eb="129">
      <t>シュウニュウ</t>
    </rPh>
    <rPh sb="130" eb="131">
      <t>ノ</t>
    </rPh>
    <rPh sb="132" eb="133">
      <t>ナヤ</t>
    </rPh>
    <rPh sb="142" eb="144">
      <t>リョウキン</t>
    </rPh>
    <rPh sb="149" eb="151">
      <t>イジ</t>
    </rPh>
    <rPh sb="152" eb="154">
      <t>モクヒョウ</t>
    </rPh>
    <rPh sb="157" eb="159">
      <t>チュウキ</t>
    </rPh>
    <rPh sb="159" eb="161">
      <t>ケイエイ</t>
    </rPh>
    <rPh sb="161" eb="163">
      <t>ケイカク</t>
    </rPh>
    <rPh sb="164" eb="165">
      <t>タ</t>
    </rPh>
    <rPh sb="167" eb="170">
      <t>ガッペイゴ</t>
    </rPh>
    <rPh sb="171" eb="173">
      <t>チイキ</t>
    </rPh>
    <rPh sb="173" eb="174">
      <t>ナイ</t>
    </rPh>
    <rPh sb="175" eb="177">
      <t>カクサ</t>
    </rPh>
    <rPh sb="181" eb="183">
      <t>リョウキン</t>
    </rPh>
    <rPh sb="184" eb="186">
      <t>トウイツ</t>
    </rPh>
    <rPh sb="193" eb="195">
      <t>シセツ</t>
    </rPh>
    <rPh sb="196" eb="199">
      <t>トウハイゴウ</t>
    </rPh>
    <rPh sb="202" eb="203">
      <t>オコナ</t>
    </rPh>
    <rPh sb="208" eb="210">
      <t>カンリ</t>
    </rPh>
    <rPh sb="214" eb="216">
      <t>サクゲン</t>
    </rPh>
    <rPh sb="217" eb="21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</si>
</sst>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0.08</c:v>
                </c:pt>
                <c:pt idx="3">
                  <c:v>0</c:v>
                </c:pt>
                <c:pt idx="4">
                  <c:v>0</c:v>
                </c:pt>
              </c:numCache>
            </c:numRef>
          </c:val>
        </c:ser>
        <c:dLbls>
          <c:showLegendKey val="0"/>
          <c:showVal val="0"/>
          <c:showCatName val="0"/>
          <c:showSerName val="0"/>
          <c:showPercent val="0"/>
          <c:showBubbleSize val="0"/>
        </c:dLbls>
        <c:gapWidth val="150"/>
        <c:axId val="131073912"/>
        <c:axId val="19259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0.89</c:v>
                </c:pt>
                <c:pt idx="4">
                  <c:v>0.98</c:v>
                </c:pt>
              </c:numCache>
            </c:numRef>
          </c:val>
          <c:smooth val="0"/>
        </c:ser>
        <c:dLbls>
          <c:showLegendKey val="0"/>
          <c:showVal val="0"/>
          <c:showCatName val="0"/>
          <c:showSerName val="0"/>
          <c:showPercent val="0"/>
          <c:showBubbleSize val="0"/>
        </c:dLbls>
        <c:marker val="1"/>
        <c:smooth val="0"/>
        <c:axId val="131073912"/>
        <c:axId val="192596504"/>
      </c:lineChart>
      <c:dateAx>
        <c:axId val="131073912"/>
        <c:scaling>
          <c:orientation val="minMax"/>
        </c:scaling>
        <c:delete val="1"/>
        <c:axPos val="b"/>
        <c:numFmt formatCode="ge" sourceLinked="1"/>
        <c:majorTickMark val="none"/>
        <c:minorTickMark val="none"/>
        <c:tickLblPos val="none"/>
        <c:crossAx val="192596504"/>
        <c:crosses val="autoZero"/>
        <c:auto val="1"/>
        <c:lblOffset val="100"/>
        <c:baseTimeUnit val="years"/>
      </c:dateAx>
      <c:valAx>
        <c:axId val="19259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71.41</c:v>
                </c:pt>
                <c:pt idx="1">
                  <c:v>73.150000000000006</c:v>
                </c:pt>
                <c:pt idx="2">
                  <c:v>73.56</c:v>
                </c:pt>
                <c:pt idx="3">
                  <c:v>52.07</c:v>
                </c:pt>
                <c:pt idx="4">
                  <c:v>80.61</c:v>
                </c:pt>
              </c:numCache>
            </c:numRef>
          </c:val>
        </c:ser>
        <c:dLbls>
          <c:showLegendKey val="0"/>
          <c:showVal val="0"/>
          <c:showCatName val="0"/>
          <c:showSerName val="0"/>
          <c:showPercent val="0"/>
          <c:showBubbleSize val="0"/>
        </c:dLbls>
        <c:gapWidth val="150"/>
        <c:axId val="192861560"/>
        <c:axId val="1928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60.17</c:v>
                </c:pt>
                <c:pt idx="4">
                  <c:v>58.96</c:v>
                </c:pt>
              </c:numCache>
            </c:numRef>
          </c:val>
          <c:smooth val="0"/>
        </c:ser>
        <c:dLbls>
          <c:showLegendKey val="0"/>
          <c:showVal val="0"/>
          <c:showCatName val="0"/>
          <c:showSerName val="0"/>
          <c:showPercent val="0"/>
          <c:showBubbleSize val="0"/>
        </c:dLbls>
        <c:marker val="1"/>
        <c:smooth val="0"/>
        <c:axId val="192861560"/>
        <c:axId val="192861952"/>
      </c:lineChart>
      <c:dateAx>
        <c:axId val="192861560"/>
        <c:scaling>
          <c:orientation val="minMax"/>
        </c:scaling>
        <c:delete val="1"/>
        <c:axPos val="b"/>
        <c:numFmt formatCode="ge" sourceLinked="1"/>
        <c:majorTickMark val="none"/>
        <c:minorTickMark val="none"/>
        <c:tickLblPos val="none"/>
        <c:crossAx val="192861952"/>
        <c:crosses val="autoZero"/>
        <c:auto val="1"/>
        <c:lblOffset val="100"/>
        <c:baseTimeUnit val="years"/>
      </c:dateAx>
      <c:valAx>
        <c:axId val="192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6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78.16</c:v>
                </c:pt>
                <c:pt idx="1">
                  <c:v>78.709999999999994</c:v>
                </c:pt>
                <c:pt idx="2">
                  <c:v>77.900000000000006</c:v>
                </c:pt>
                <c:pt idx="3">
                  <c:v>79.45</c:v>
                </c:pt>
                <c:pt idx="4">
                  <c:v>76.959999999999994</c:v>
                </c:pt>
              </c:numCache>
            </c:numRef>
          </c:val>
        </c:ser>
        <c:dLbls>
          <c:showLegendKey val="0"/>
          <c:showVal val="0"/>
          <c:showCatName val="0"/>
          <c:showSerName val="0"/>
          <c:showPercent val="0"/>
          <c:showBubbleSize val="0"/>
        </c:dLbls>
        <c:gapWidth val="150"/>
        <c:axId val="193786072"/>
        <c:axId val="1937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76.680000000000007</c:v>
                </c:pt>
                <c:pt idx="4">
                  <c:v>76.58</c:v>
                </c:pt>
              </c:numCache>
            </c:numRef>
          </c:val>
          <c:smooth val="0"/>
        </c:ser>
        <c:dLbls>
          <c:showLegendKey val="0"/>
          <c:showVal val="0"/>
          <c:showCatName val="0"/>
          <c:showSerName val="0"/>
          <c:showPercent val="0"/>
          <c:showBubbleSize val="0"/>
        </c:dLbls>
        <c:marker val="1"/>
        <c:smooth val="0"/>
        <c:axId val="193786072"/>
        <c:axId val="193786464"/>
      </c:lineChart>
      <c:dateAx>
        <c:axId val="193786072"/>
        <c:scaling>
          <c:orientation val="minMax"/>
        </c:scaling>
        <c:delete val="1"/>
        <c:axPos val="b"/>
        <c:numFmt formatCode="ge" sourceLinked="1"/>
        <c:majorTickMark val="none"/>
        <c:minorTickMark val="none"/>
        <c:tickLblPos val="none"/>
        <c:crossAx val="193786464"/>
        <c:crosses val="autoZero"/>
        <c:auto val="1"/>
        <c:lblOffset val="100"/>
        <c:baseTimeUnit val="years"/>
      </c:dateAx>
      <c:valAx>
        <c:axId val="1937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8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98.43</c:v>
                </c:pt>
                <c:pt idx="1">
                  <c:v>92.14</c:v>
                </c:pt>
                <c:pt idx="2">
                  <c:v>141.24</c:v>
                </c:pt>
                <c:pt idx="3">
                  <c:v>81.290000000000006</c:v>
                </c:pt>
                <c:pt idx="4">
                  <c:v>78.97</c:v>
                </c:pt>
              </c:numCache>
            </c:numRef>
          </c:val>
        </c:ser>
        <c:dLbls>
          <c:showLegendKey val="0"/>
          <c:showVal val="0"/>
          <c:showCatName val="0"/>
          <c:showSerName val="0"/>
          <c:showPercent val="0"/>
          <c:showBubbleSize val="0"/>
        </c:dLbls>
        <c:gapWidth val="150"/>
        <c:axId val="192702832"/>
        <c:axId val="19270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75.709999999999994</c:v>
                </c:pt>
                <c:pt idx="4">
                  <c:v>75.09</c:v>
                </c:pt>
              </c:numCache>
            </c:numRef>
          </c:val>
          <c:smooth val="0"/>
        </c:ser>
        <c:dLbls>
          <c:showLegendKey val="0"/>
          <c:showVal val="0"/>
          <c:showCatName val="0"/>
          <c:showSerName val="0"/>
          <c:showPercent val="0"/>
          <c:showBubbleSize val="0"/>
        </c:dLbls>
        <c:marker val="1"/>
        <c:smooth val="0"/>
        <c:axId val="192702832"/>
        <c:axId val="192701496"/>
      </c:lineChart>
      <c:dateAx>
        <c:axId val="192702832"/>
        <c:scaling>
          <c:orientation val="minMax"/>
        </c:scaling>
        <c:delete val="1"/>
        <c:axPos val="b"/>
        <c:numFmt formatCode="ge" sourceLinked="1"/>
        <c:majorTickMark val="none"/>
        <c:minorTickMark val="none"/>
        <c:tickLblPos val="none"/>
        <c:crossAx val="192701496"/>
        <c:crosses val="autoZero"/>
        <c:auto val="1"/>
        <c:lblOffset val="100"/>
        <c:baseTimeUnit val="years"/>
      </c:dateAx>
      <c:valAx>
        <c:axId val="19270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0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727448"/>
        <c:axId val="19276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27448"/>
        <c:axId val="192760184"/>
      </c:lineChart>
      <c:dateAx>
        <c:axId val="192727448"/>
        <c:scaling>
          <c:orientation val="minMax"/>
        </c:scaling>
        <c:delete val="1"/>
        <c:axPos val="b"/>
        <c:numFmt formatCode="ge" sourceLinked="1"/>
        <c:majorTickMark val="none"/>
        <c:minorTickMark val="none"/>
        <c:tickLblPos val="none"/>
        <c:crossAx val="192760184"/>
        <c:crosses val="autoZero"/>
        <c:auto val="1"/>
        <c:lblOffset val="100"/>
        <c:baseTimeUnit val="years"/>
      </c:dateAx>
      <c:valAx>
        <c:axId val="19276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2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776576"/>
        <c:axId val="1926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76576"/>
        <c:axId val="192665056"/>
      </c:lineChart>
      <c:dateAx>
        <c:axId val="192776576"/>
        <c:scaling>
          <c:orientation val="minMax"/>
        </c:scaling>
        <c:delete val="1"/>
        <c:axPos val="b"/>
        <c:numFmt formatCode="ge" sourceLinked="1"/>
        <c:majorTickMark val="none"/>
        <c:minorTickMark val="none"/>
        <c:tickLblPos val="none"/>
        <c:crossAx val="192665056"/>
        <c:crosses val="autoZero"/>
        <c:auto val="1"/>
        <c:lblOffset val="100"/>
        <c:baseTimeUnit val="years"/>
      </c:dateAx>
      <c:valAx>
        <c:axId val="1926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855680"/>
        <c:axId val="19285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855680"/>
        <c:axId val="192856072"/>
      </c:lineChart>
      <c:dateAx>
        <c:axId val="192855680"/>
        <c:scaling>
          <c:orientation val="minMax"/>
        </c:scaling>
        <c:delete val="1"/>
        <c:axPos val="b"/>
        <c:numFmt formatCode="ge" sourceLinked="1"/>
        <c:majorTickMark val="none"/>
        <c:minorTickMark val="none"/>
        <c:tickLblPos val="none"/>
        <c:crossAx val="192856072"/>
        <c:crosses val="autoZero"/>
        <c:auto val="1"/>
        <c:lblOffset val="100"/>
        <c:baseTimeUnit val="years"/>
      </c:dateAx>
      <c:valAx>
        <c:axId val="19285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856856"/>
        <c:axId val="19285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856856"/>
        <c:axId val="192857640"/>
      </c:lineChart>
      <c:dateAx>
        <c:axId val="192856856"/>
        <c:scaling>
          <c:orientation val="minMax"/>
        </c:scaling>
        <c:delete val="1"/>
        <c:axPos val="b"/>
        <c:numFmt formatCode="ge" sourceLinked="1"/>
        <c:majorTickMark val="none"/>
        <c:minorTickMark val="none"/>
        <c:tickLblPos val="none"/>
        <c:crossAx val="192857640"/>
        <c:crosses val="autoZero"/>
        <c:auto val="1"/>
        <c:lblOffset val="100"/>
        <c:baseTimeUnit val="years"/>
      </c:dateAx>
      <c:valAx>
        <c:axId val="1928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1015.5</c:v>
                </c:pt>
                <c:pt idx="1">
                  <c:v>967.27</c:v>
                </c:pt>
                <c:pt idx="2">
                  <c:v>1002.74</c:v>
                </c:pt>
                <c:pt idx="3">
                  <c:v>924.15</c:v>
                </c:pt>
                <c:pt idx="4">
                  <c:v>925.54</c:v>
                </c:pt>
              </c:numCache>
            </c:numRef>
          </c:val>
        </c:ser>
        <c:dLbls>
          <c:showLegendKey val="0"/>
          <c:showVal val="0"/>
          <c:showCatName val="0"/>
          <c:showSerName val="0"/>
          <c:showPercent val="0"/>
          <c:showBubbleSize val="0"/>
        </c:dLbls>
        <c:gapWidth val="150"/>
        <c:axId val="192858816"/>
        <c:axId val="19285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1167.7</c:v>
                </c:pt>
                <c:pt idx="4">
                  <c:v>1228.58</c:v>
                </c:pt>
              </c:numCache>
            </c:numRef>
          </c:val>
          <c:smooth val="0"/>
        </c:ser>
        <c:dLbls>
          <c:showLegendKey val="0"/>
          <c:showVal val="0"/>
          <c:showCatName val="0"/>
          <c:showSerName val="0"/>
          <c:showPercent val="0"/>
          <c:showBubbleSize val="0"/>
        </c:dLbls>
        <c:marker val="1"/>
        <c:smooth val="0"/>
        <c:axId val="192858816"/>
        <c:axId val="192859208"/>
      </c:lineChart>
      <c:dateAx>
        <c:axId val="192858816"/>
        <c:scaling>
          <c:orientation val="minMax"/>
        </c:scaling>
        <c:delete val="1"/>
        <c:axPos val="b"/>
        <c:numFmt formatCode="ge" sourceLinked="1"/>
        <c:majorTickMark val="none"/>
        <c:minorTickMark val="none"/>
        <c:tickLblPos val="none"/>
        <c:crossAx val="192859208"/>
        <c:crosses val="autoZero"/>
        <c:auto val="1"/>
        <c:lblOffset val="100"/>
        <c:baseTimeUnit val="years"/>
      </c:dateAx>
      <c:valAx>
        <c:axId val="1928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82.66</c:v>
                </c:pt>
                <c:pt idx="1">
                  <c:v>81.14</c:v>
                </c:pt>
                <c:pt idx="2">
                  <c:v>79.84</c:v>
                </c:pt>
                <c:pt idx="3">
                  <c:v>70.36</c:v>
                </c:pt>
                <c:pt idx="4">
                  <c:v>70.27</c:v>
                </c:pt>
              </c:numCache>
            </c:numRef>
          </c:val>
        </c:ser>
        <c:dLbls>
          <c:showLegendKey val="0"/>
          <c:showVal val="0"/>
          <c:showCatName val="0"/>
          <c:showSerName val="0"/>
          <c:showPercent val="0"/>
          <c:showBubbleSize val="0"/>
        </c:dLbls>
        <c:gapWidth val="150"/>
        <c:axId val="131969256"/>
        <c:axId val="1319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54.43</c:v>
                </c:pt>
                <c:pt idx="4">
                  <c:v>53.81</c:v>
                </c:pt>
              </c:numCache>
            </c:numRef>
          </c:val>
          <c:smooth val="0"/>
        </c:ser>
        <c:dLbls>
          <c:showLegendKey val="0"/>
          <c:showVal val="0"/>
          <c:showCatName val="0"/>
          <c:showSerName val="0"/>
          <c:showPercent val="0"/>
          <c:showBubbleSize val="0"/>
        </c:dLbls>
        <c:marker val="1"/>
        <c:smooth val="0"/>
        <c:axId val="131969256"/>
        <c:axId val="131968864"/>
      </c:lineChart>
      <c:dateAx>
        <c:axId val="131969256"/>
        <c:scaling>
          <c:orientation val="minMax"/>
        </c:scaling>
        <c:delete val="1"/>
        <c:axPos val="b"/>
        <c:numFmt formatCode="ge" sourceLinked="1"/>
        <c:majorTickMark val="none"/>
        <c:minorTickMark val="none"/>
        <c:tickLblPos val="none"/>
        <c:crossAx val="131968864"/>
        <c:crosses val="autoZero"/>
        <c:auto val="1"/>
        <c:lblOffset val="100"/>
        <c:baseTimeUnit val="years"/>
      </c:dateAx>
      <c:valAx>
        <c:axId val="1319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119.72</c:v>
                </c:pt>
                <c:pt idx="1">
                  <c:v>123.72</c:v>
                </c:pt>
                <c:pt idx="2">
                  <c:v>127.67</c:v>
                </c:pt>
                <c:pt idx="3">
                  <c:v>185.63</c:v>
                </c:pt>
                <c:pt idx="4">
                  <c:v>192.23</c:v>
                </c:pt>
              </c:numCache>
            </c:numRef>
          </c:val>
        </c:ser>
        <c:dLbls>
          <c:showLegendKey val="0"/>
          <c:showVal val="0"/>
          <c:showCatName val="0"/>
          <c:showSerName val="0"/>
          <c:showPercent val="0"/>
          <c:showBubbleSize val="0"/>
        </c:dLbls>
        <c:gapWidth val="150"/>
        <c:axId val="192855288"/>
        <c:axId val="1928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279.8</c:v>
                </c:pt>
                <c:pt idx="4">
                  <c:v>284.64999999999998</c:v>
                </c:pt>
              </c:numCache>
            </c:numRef>
          </c:val>
          <c:smooth val="0"/>
        </c:ser>
        <c:dLbls>
          <c:showLegendKey val="0"/>
          <c:showVal val="0"/>
          <c:showCatName val="0"/>
          <c:showSerName val="0"/>
          <c:showPercent val="0"/>
          <c:showBubbleSize val="0"/>
        </c:dLbls>
        <c:marker val="1"/>
        <c:smooth val="0"/>
        <c:axId val="192855288"/>
        <c:axId val="192860384"/>
      </c:lineChart>
      <c:dateAx>
        <c:axId val="192855288"/>
        <c:scaling>
          <c:orientation val="minMax"/>
        </c:scaling>
        <c:delete val="1"/>
        <c:axPos val="b"/>
        <c:numFmt formatCode="ge" sourceLinked="1"/>
        <c:majorTickMark val="none"/>
        <c:minorTickMark val="none"/>
        <c:tickLblPos val="none"/>
        <c:crossAx val="192860384"/>
        <c:crosses val="autoZero"/>
        <c:auto val="1"/>
        <c:lblOffset val="100"/>
        <c:baseTimeUnit val="years"/>
      </c:dateAx>
      <c:valAx>
        <c:axId val="1928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滋賀県　長浜市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121818</v>
      </c>
      <c r="AJ8" s="74"/>
      <c r="AK8" s="74"/>
      <c r="AL8" s="74"/>
      <c r="AM8" s="74"/>
      <c r="AN8" s="74"/>
      <c r="AO8" s="74"/>
      <c r="AP8" s="75"/>
      <c r="AQ8" s="56">
        <f>データ!R6</f>
        <v>681.02</v>
      </c>
      <c r="AR8" s="56"/>
      <c r="AS8" s="56"/>
      <c r="AT8" s="56"/>
      <c r="AU8" s="56"/>
      <c r="AV8" s="56"/>
      <c r="AW8" s="56"/>
      <c r="AX8" s="56"/>
      <c r="AY8" s="56">
        <f>データ!S6</f>
        <v>178.88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6.71</v>
      </c>
      <c r="S10" s="56"/>
      <c r="T10" s="56"/>
      <c r="U10" s="56"/>
      <c r="V10" s="56"/>
      <c r="W10" s="56"/>
      <c r="X10" s="56"/>
      <c r="Y10" s="56"/>
      <c r="Z10" s="64">
        <f>データ!P6</f>
        <v>2210</v>
      </c>
      <c r="AA10" s="64"/>
      <c r="AB10" s="64"/>
      <c r="AC10" s="64"/>
      <c r="AD10" s="64"/>
      <c r="AE10" s="64"/>
      <c r="AF10" s="64"/>
      <c r="AG10" s="64"/>
      <c r="AH10" s="2"/>
      <c r="AI10" s="64">
        <f>データ!T6</f>
        <v>8158</v>
      </c>
      <c r="AJ10" s="64"/>
      <c r="AK10" s="64"/>
      <c r="AL10" s="64"/>
      <c r="AM10" s="64"/>
      <c r="AN10" s="64"/>
      <c r="AO10" s="64"/>
      <c r="AP10" s="64"/>
      <c r="AQ10" s="56">
        <f>データ!U6</f>
        <v>14.01</v>
      </c>
      <c r="AR10" s="56"/>
      <c r="AS10" s="56"/>
      <c r="AT10" s="56"/>
      <c r="AU10" s="56"/>
      <c r="AV10" s="56"/>
      <c r="AW10" s="56"/>
      <c r="AX10" s="56"/>
      <c r="AY10" s="56">
        <f>データ!V6</f>
        <v>582.29999999999995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252034</v>
      </c>
      <c r="D6" s="31">
        <f t="shared" si="3"/>
        <v>47</v>
      </c>
      <c r="E6" s="31">
        <f t="shared" si="3"/>
        <v>1</v>
      </c>
      <c r="F6" s="31">
        <f t="shared" si="3"/>
        <v>0</v>
      </c>
      <c r="G6" s="31">
        <f t="shared" si="3"/>
        <v>0</v>
      </c>
      <c r="H6" s="31" t="str">
        <f t="shared" si="3"/>
        <v>滋賀県　長浜市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6.71</v>
      </c>
      <c r="P6" s="32">
        <f t="shared" si="3"/>
        <v>2210</v>
      </c>
      <c r="Q6" s="32">
        <f t="shared" si="3"/>
        <v>121818</v>
      </c>
      <c r="R6" s="32">
        <f t="shared" si="3"/>
        <v>681.02</v>
      </c>
      <c r="S6" s="32">
        <f t="shared" si="3"/>
        <v>178.88</v>
      </c>
      <c r="T6" s="32">
        <f t="shared" si="3"/>
        <v>8158</v>
      </c>
      <c r="U6" s="32">
        <f t="shared" si="3"/>
        <v>14.01</v>
      </c>
      <c r="V6" s="32">
        <f t="shared" si="3"/>
        <v>582.29999999999995</v>
      </c>
      <c r="W6" s="33">
        <f>IF(W7="",NA(),W7)</f>
        <v>98.43</v>
      </c>
      <c r="X6" s="33">
        <f t="shared" ref="X6:AF6" si="4">IF(X7="",NA(),X7)</f>
        <v>92.14</v>
      </c>
      <c r="Y6" s="33">
        <f t="shared" si="4"/>
        <v>141.24</v>
      </c>
      <c r="Z6" s="33">
        <f t="shared" si="4"/>
        <v>81.290000000000006</v>
      </c>
      <c r="AA6" s="33">
        <f t="shared" si="4"/>
        <v>78.97</v>
      </c>
      <c r="AB6" s="33">
        <f t="shared" si="4"/>
        <v>78.3</v>
      </c>
      <c r="AC6" s="33">
        <f t="shared" si="4"/>
        <v>76.64</v>
      </c>
      <c r="AD6" s="33">
        <f t="shared" si="4"/>
        <v>75.91</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1015.5</v>
      </c>
      <c r="BE6" s="33">
        <f t="shared" ref="BE6:BM6" si="7">IF(BE7="",NA(),BE7)</f>
        <v>967.27</v>
      </c>
      <c r="BF6" s="33">
        <f t="shared" si="7"/>
        <v>1002.74</v>
      </c>
      <c r="BG6" s="33">
        <f t="shared" si="7"/>
        <v>924.15</v>
      </c>
      <c r="BH6" s="33">
        <f t="shared" si="7"/>
        <v>925.54</v>
      </c>
      <c r="BI6" s="33">
        <f t="shared" si="7"/>
        <v>1358.75</v>
      </c>
      <c r="BJ6" s="33">
        <f t="shared" si="7"/>
        <v>1355.28</v>
      </c>
      <c r="BK6" s="33">
        <f t="shared" si="7"/>
        <v>1321.78</v>
      </c>
      <c r="BL6" s="33">
        <f t="shared" si="7"/>
        <v>1167.7</v>
      </c>
      <c r="BM6" s="33">
        <f t="shared" si="7"/>
        <v>1228.58</v>
      </c>
      <c r="BN6" s="32" t="str">
        <f>IF(BN7="","",IF(BN7="-","【-】","【"&amp;SUBSTITUTE(TEXT(BN7,"#,##0.00"),"-","△")&amp;"】"))</f>
        <v>【1,239.32】</v>
      </c>
      <c r="BO6" s="33">
        <f>IF(BO7="",NA(),BO7)</f>
        <v>82.66</v>
      </c>
      <c r="BP6" s="33">
        <f t="shared" ref="BP6:BX6" si="8">IF(BP7="",NA(),BP7)</f>
        <v>81.14</v>
      </c>
      <c r="BQ6" s="33">
        <f t="shared" si="8"/>
        <v>79.84</v>
      </c>
      <c r="BR6" s="33">
        <f t="shared" si="8"/>
        <v>70.36</v>
      </c>
      <c r="BS6" s="33">
        <f t="shared" si="8"/>
        <v>70.27</v>
      </c>
      <c r="BT6" s="33">
        <f t="shared" si="8"/>
        <v>57.18</v>
      </c>
      <c r="BU6" s="33">
        <f t="shared" si="8"/>
        <v>54.56</v>
      </c>
      <c r="BV6" s="33">
        <f t="shared" si="8"/>
        <v>54.57</v>
      </c>
      <c r="BW6" s="33">
        <f t="shared" si="8"/>
        <v>54.43</v>
      </c>
      <c r="BX6" s="33">
        <f t="shared" si="8"/>
        <v>53.81</v>
      </c>
      <c r="BY6" s="32" t="str">
        <f>IF(BY7="","",IF(BY7="-","【-】","【"&amp;SUBSTITUTE(TEXT(BY7,"#,##0.00"),"-","△")&amp;"】"))</f>
        <v>【36.33】</v>
      </c>
      <c r="BZ6" s="33">
        <f>IF(BZ7="",NA(),BZ7)</f>
        <v>119.72</v>
      </c>
      <c r="CA6" s="33">
        <f t="shared" ref="CA6:CI6" si="9">IF(CA7="",NA(),CA7)</f>
        <v>123.72</v>
      </c>
      <c r="CB6" s="33">
        <f t="shared" si="9"/>
        <v>127.67</v>
      </c>
      <c r="CC6" s="33">
        <f t="shared" si="9"/>
        <v>185.63</v>
      </c>
      <c r="CD6" s="33">
        <f t="shared" si="9"/>
        <v>192.23</v>
      </c>
      <c r="CE6" s="33">
        <f t="shared" si="9"/>
        <v>295.62</v>
      </c>
      <c r="CF6" s="33">
        <f t="shared" si="9"/>
        <v>314.44</v>
      </c>
      <c r="CG6" s="33">
        <f t="shared" si="9"/>
        <v>318.02999999999997</v>
      </c>
      <c r="CH6" s="33">
        <f t="shared" si="9"/>
        <v>279.8</v>
      </c>
      <c r="CI6" s="33">
        <f t="shared" si="9"/>
        <v>284.64999999999998</v>
      </c>
      <c r="CJ6" s="32" t="str">
        <f>IF(CJ7="","",IF(CJ7="-","【-】","【"&amp;SUBSTITUTE(TEXT(CJ7,"#,##0.00"),"-","△")&amp;"】"))</f>
        <v>【476.46】</v>
      </c>
      <c r="CK6" s="33">
        <f>IF(CK7="",NA(),CK7)</f>
        <v>71.41</v>
      </c>
      <c r="CL6" s="33">
        <f t="shared" ref="CL6:CT6" si="10">IF(CL7="",NA(),CL7)</f>
        <v>73.150000000000006</v>
      </c>
      <c r="CM6" s="33">
        <f t="shared" si="10"/>
        <v>73.56</v>
      </c>
      <c r="CN6" s="33">
        <f t="shared" si="10"/>
        <v>52.07</v>
      </c>
      <c r="CO6" s="33">
        <f t="shared" si="10"/>
        <v>80.61</v>
      </c>
      <c r="CP6" s="33">
        <f t="shared" si="10"/>
        <v>63.04</v>
      </c>
      <c r="CQ6" s="33">
        <f t="shared" si="10"/>
        <v>64.3</v>
      </c>
      <c r="CR6" s="33">
        <f t="shared" si="10"/>
        <v>63.99</v>
      </c>
      <c r="CS6" s="33">
        <f t="shared" si="10"/>
        <v>60.17</v>
      </c>
      <c r="CT6" s="33">
        <f t="shared" si="10"/>
        <v>58.96</v>
      </c>
      <c r="CU6" s="32" t="str">
        <f>IF(CU7="","",IF(CU7="-","【-】","【"&amp;SUBSTITUTE(TEXT(CU7,"#,##0.00"),"-","△")&amp;"】"))</f>
        <v>【58.19】</v>
      </c>
      <c r="CV6" s="33">
        <f>IF(CV7="",NA(),CV7)</f>
        <v>78.16</v>
      </c>
      <c r="CW6" s="33">
        <f t="shared" ref="CW6:DE6" si="11">IF(CW7="",NA(),CW7)</f>
        <v>78.709999999999994</v>
      </c>
      <c r="CX6" s="33">
        <f t="shared" si="11"/>
        <v>77.900000000000006</v>
      </c>
      <c r="CY6" s="33">
        <f t="shared" si="11"/>
        <v>79.45</v>
      </c>
      <c r="CZ6" s="33">
        <f t="shared" si="11"/>
        <v>76.959999999999994</v>
      </c>
      <c r="DA6" s="33">
        <f t="shared" si="11"/>
        <v>78.06</v>
      </c>
      <c r="DB6" s="33">
        <f t="shared" si="11"/>
        <v>76.38</v>
      </c>
      <c r="DC6" s="33">
        <f t="shared" si="11"/>
        <v>76.260000000000005</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0.08</v>
      </c>
      <c r="EF6" s="32">
        <f t="shared" si="14"/>
        <v>0</v>
      </c>
      <c r="EG6" s="32">
        <f t="shared" si="14"/>
        <v>0</v>
      </c>
      <c r="EH6" s="33">
        <f t="shared" si="14"/>
        <v>0.83</v>
      </c>
      <c r="EI6" s="33">
        <f t="shared" si="14"/>
        <v>0.62</v>
      </c>
      <c r="EJ6" s="33">
        <f t="shared" si="14"/>
        <v>0.59</v>
      </c>
      <c r="EK6" s="33">
        <f t="shared" si="14"/>
        <v>0.89</v>
      </c>
      <c r="EL6" s="33">
        <f t="shared" si="14"/>
        <v>0.98</v>
      </c>
      <c r="EM6" s="32" t="str">
        <f>IF(EM7="","",IF(EM7="-","【-】","【"&amp;SUBSTITUTE(TEXT(EM7,"#,##0.00"),"-","△")&amp;"】"))</f>
        <v>【0.74】</v>
      </c>
    </row>
    <row r="7" spans="1:143" s="34" customFormat="1">
      <c r="A7" s="26"/>
      <c r="B7" s="35">
        <v>2014</v>
      </c>
      <c r="C7" s="35">
        <v>252034</v>
      </c>
      <c r="D7" s="35">
        <v>47</v>
      </c>
      <c r="E7" s="35">
        <v>1</v>
      </c>
      <c r="F7" s="35">
        <v>0</v>
      </c>
      <c r="G7" s="35">
        <v>0</v>
      </c>
      <c r="H7" s="35" t="s">
        <v>93</v>
      </c>
      <c r="I7" s="35" t="s">
        <v>94</v>
      </c>
      <c r="J7" s="35" t="s">
        <v>95</v>
      </c>
      <c r="K7" s="35" t="s">
        <v>96</v>
      </c>
      <c r="L7" s="35" t="s">
        <v>97</v>
      </c>
      <c r="M7" s="36" t="s">
        <v>98</v>
      </c>
      <c r="N7" s="36" t="s">
        <v>99</v>
      </c>
      <c r="O7" s="36">
        <v>6.71</v>
      </c>
      <c r="P7" s="36">
        <v>2210</v>
      </c>
      <c r="Q7" s="36">
        <v>121818</v>
      </c>
      <c r="R7" s="36">
        <v>681.02</v>
      </c>
      <c r="S7" s="36">
        <v>178.88</v>
      </c>
      <c r="T7" s="36">
        <v>8158</v>
      </c>
      <c r="U7" s="36">
        <v>14.01</v>
      </c>
      <c r="V7" s="36">
        <v>582.29999999999995</v>
      </c>
      <c r="W7" s="36">
        <v>98.43</v>
      </c>
      <c r="X7" s="36">
        <v>92.14</v>
      </c>
      <c r="Y7" s="36">
        <v>141.24</v>
      </c>
      <c r="Z7" s="36">
        <v>81.290000000000006</v>
      </c>
      <c r="AA7" s="36">
        <v>78.97</v>
      </c>
      <c r="AB7" s="36">
        <v>78.3</v>
      </c>
      <c r="AC7" s="36">
        <v>76.64</v>
      </c>
      <c r="AD7" s="36">
        <v>75.91</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1015.5</v>
      </c>
      <c r="BE7" s="36">
        <v>967.27</v>
      </c>
      <c r="BF7" s="36">
        <v>1002.74</v>
      </c>
      <c r="BG7" s="36">
        <v>924.15</v>
      </c>
      <c r="BH7" s="36">
        <v>925.54</v>
      </c>
      <c r="BI7" s="36">
        <v>1358.75</v>
      </c>
      <c r="BJ7" s="36">
        <v>1355.28</v>
      </c>
      <c r="BK7" s="36">
        <v>1321.78</v>
      </c>
      <c r="BL7" s="36">
        <v>1167.7</v>
      </c>
      <c r="BM7" s="36">
        <v>1228.58</v>
      </c>
      <c r="BN7" s="36">
        <v>1239.32</v>
      </c>
      <c r="BO7" s="36">
        <v>82.66</v>
      </c>
      <c r="BP7" s="36">
        <v>81.14</v>
      </c>
      <c r="BQ7" s="36">
        <v>79.84</v>
      </c>
      <c r="BR7" s="36">
        <v>70.36</v>
      </c>
      <c r="BS7" s="36">
        <v>70.27</v>
      </c>
      <c r="BT7" s="36">
        <v>57.18</v>
      </c>
      <c r="BU7" s="36">
        <v>54.56</v>
      </c>
      <c r="BV7" s="36">
        <v>54.57</v>
      </c>
      <c r="BW7" s="36">
        <v>54.43</v>
      </c>
      <c r="BX7" s="36">
        <v>53.81</v>
      </c>
      <c r="BY7" s="36">
        <v>36.33</v>
      </c>
      <c r="BZ7" s="36">
        <v>119.72</v>
      </c>
      <c r="CA7" s="36">
        <v>123.72</v>
      </c>
      <c r="CB7" s="36">
        <v>127.67</v>
      </c>
      <c r="CC7" s="36">
        <v>185.63</v>
      </c>
      <c r="CD7" s="36">
        <v>192.23</v>
      </c>
      <c r="CE7" s="36">
        <v>295.62</v>
      </c>
      <c r="CF7" s="36">
        <v>314.44</v>
      </c>
      <c r="CG7" s="36">
        <v>318.02999999999997</v>
      </c>
      <c r="CH7" s="36">
        <v>279.8</v>
      </c>
      <c r="CI7" s="36">
        <v>284.64999999999998</v>
      </c>
      <c r="CJ7" s="36">
        <v>476.46</v>
      </c>
      <c r="CK7" s="36">
        <v>71.41</v>
      </c>
      <c r="CL7" s="36">
        <v>73.150000000000006</v>
      </c>
      <c r="CM7" s="36">
        <v>73.56</v>
      </c>
      <c r="CN7" s="36">
        <v>52.07</v>
      </c>
      <c r="CO7" s="36">
        <v>80.61</v>
      </c>
      <c r="CP7" s="36">
        <v>63.04</v>
      </c>
      <c r="CQ7" s="36">
        <v>64.3</v>
      </c>
      <c r="CR7" s="36">
        <v>63.99</v>
      </c>
      <c r="CS7" s="36">
        <v>60.17</v>
      </c>
      <c r="CT7" s="36">
        <v>58.96</v>
      </c>
      <c r="CU7" s="36">
        <v>58.19</v>
      </c>
      <c r="CV7" s="36">
        <v>78.16</v>
      </c>
      <c r="CW7" s="36">
        <v>78.709999999999994</v>
      </c>
      <c r="CX7" s="36">
        <v>77.900000000000006</v>
      </c>
      <c r="CY7" s="36">
        <v>79.45</v>
      </c>
      <c r="CZ7" s="36">
        <v>76.959999999999994</v>
      </c>
      <c r="DA7" s="36">
        <v>78.06</v>
      </c>
      <c r="DB7" s="36">
        <v>76.38</v>
      </c>
      <c r="DC7" s="36">
        <v>76.260000000000005</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0.08</v>
      </c>
      <c r="EF7" s="36">
        <v>0</v>
      </c>
      <c r="EG7" s="36">
        <v>0</v>
      </c>
      <c r="EH7" s="36">
        <v>0.83</v>
      </c>
      <c r="EI7" s="36">
        <v>0.62</v>
      </c>
      <c r="EJ7" s="36">
        <v>0.59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浩</cp:lastModifiedBy>
  <dcterms:created xsi:type="dcterms:W3CDTF">2016-01-18T05:03:46Z</dcterms:created>
  <dcterms:modified xsi:type="dcterms:W3CDTF">2016-02-01T07:49:30Z</dcterms:modified>
  <cp:category/>
</cp:coreProperties>
</file>