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<sst xmlns="http://schemas.openxmlformats.org/spreadsheetml/2006/main" count="221" uniqueCount="111">
  <si>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</si>
  <si>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</si>
  <si>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</si>
  <si>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</si>
  <si>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</si>
  <si>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</si>
  <si>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</si>
  <si>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</si>
  <si>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</si>
  <si>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</si>
  <si>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</si>
  <si>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</si>
  <si>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</si>
  <si>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</si>
  <si>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</si>
  <si>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</si>
  <si>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</si>
  <si>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</si>
  <si>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</si>
  <si>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</si>
  <si>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</si>
  <si>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</si>
  <si>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</si>
  <si>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</si>
  <si>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</si>
  <si>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</si>
  <si>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</si>
  <si>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</si>
  <si>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</si>
  <si>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</si>
  <si>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</si>
  <si>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</si>
  <si>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</si>
  <si>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</si>
  <si>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</si>
  <si>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</si>
  <si>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</si>
  <si>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</si>
  <si>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</si>
  <si>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</si>
  <si>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</si>
  <si>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</si>
  <si>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</si>
  <si>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</si>
  <si>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</si>
  <si>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</si>
  <si>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</si>
  <si>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</si>
  <si>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</si>
  <si>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</si>
  <si>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</si>
  <si>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</si>
  <si>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</si>
  <si>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</si>
  <si>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</si>
  <si>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</si>
  <si>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</si>
  <si>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</si>
  <si>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</si>
  <si>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</si>
  <si>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</si>
  <si>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</si>
  <si>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</si>
  <si>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</si>
  <si>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</si>
  <si>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</si>
  <si>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</si>
  <si>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</si>
  <si>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</si>
  <si>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</si>
  <si>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</si>
  <si>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</si>
  <si>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</si>
  <si>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</si>
  <si>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</si>
  <si>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</si>
  <si>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</si>
  <si>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</si>
  <si>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</si>
  <si>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</si>
  <si>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</si>
  <si>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</si>
  <si>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</si>
  <si>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</si>
  <si>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</si>
  <si>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</si>
  <si>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</si>
  <si>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</si>
  <si>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</si>
  <si>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</si>
  <si>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</si>
  <si>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</si>
  <si>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</si>
  <si>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</si>
  <si>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</si>
  <si>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</si>
  <si>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滋賀県　彦根市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</si>
  <si>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</si>
  <si>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</si>
  <si>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</si>
  <si>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</si>
  <si>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</si>
  <si>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</si>
  <si>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</si>
  <si>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</si>
  <si>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</si>
  <si>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</si>
  <si>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</si>
  <si>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将来、公共下水道に接続を想定しているため、老朽化対策は必要最低限の取組みをしている。</t>
    <rPh sb="1" eb="3">
      <t>ショウライ</t>
    </rPh>
    <rPh sb="4" eb="6">
      <t>コウキョウ</t>
    </rPh>
    <rPh sb="6" eb="8">
      <t>ゲスイ</t>
    </rPh>
    <rPh sb="8" eb="9">
      <t>ミチ</t>
    </rPh>
    <rPh sb="10" eb="12">
      <t>セツゾク</t>
    </rPh>
    <rPh sb="13" eb="15">
      <t>ソウテイ</t>
    </rPh>
    <rPh sb="22" eb="25">
      <t>ロウキュウカ</t>
    </rPh>
    <rPh sb="25" eb="27">
      <t>タイサク</t>
    </rPh>
    <rPh sb="28" eb="30">
      <t>ヒツヨウ</t>
    </rPh>
    <rPh sb="30" eb="33">
      <t>サイテイゲン</t>
    </rPh>
    <rPh sb="34" eb="36">
      <t>トリクミ</t>
    </rPh>
    <phoneticPr fontId="4"/>
  </si>
  <si>
    <t>　①収益的収支比率はH22では71.16%であったのに対してH26年度は60.11%であった。原因は区域内人口の減少に伴う使用料収入の減少になる。
　④企業債残高対事業規模比率は類似団体平均と比べて低く良好。
　⑤経費回収率は類似団体平均と比べて高く良好。
　⑥汚水処理原価は類似団体平均と比べて低く良好。
　⑦施設利用率は類似団体平均と比べて高く良好。
　⑧水洗化率は類似団体平均と比べて高く良好。</t>
    <rPh sb="2" eb="5">
      <t>シュウエキテキ</t>
    </rPh>
    <rPh sb="5" eb="7">
      <t>シュウシ</t>
    </rPh>
    <rPh sb="7" eb="9">
      <t>ヒリツ</t>
    </rPh>
    <rPh sb="27" eb="28">
      <t>タイ</t>
    </rPh>
    <rPh sb="33" eb="35">
      <t>ネンド</t>
    </rPh>
    <rPh sb="47" eb="49">
      <t>ゲンイン</t>
    </rPh>
    <rPh sb="50" eb="53">
      <t>クイキナイ</t>
    </rPh>
    <rPh sb="53" eb="55">
      <t>ジンコウ</t>
    </rPh>
    <rPh sb="56" eb="58">
      <t>ゲンショウ</t>
    </rPh>
    <rPh sb="59" eb="60">
      <t>トモナ</t>
    </rPh>
    <rPh sb="61" eb="64">
      <t>シヨウリョウ</t>
    </rPh>
    <rPh sb="64" eb="66">
      <t>シュウニュウ</t>
    </rPh>
    <rPh sb="67" eb="69">
      <t>ゲンショウ</t>
    </rPh>
    <rPh sb="76" eb="78">
      <t>キギョウ</t>
    </rPh>
    <rPh sb="78" eb="79">
      <t>サイ</t>
    </rPh>
    <rPh sb="79" eb="81">
      <t>ザンダカ</t>
    </rPh>
    <rPh sb="81" eb="82">
      <t>タイ</t>
    </rPh>
    <rPh sb="82" eb="84">
      <t>ジギョウ</t>
    </rPh>
    <rPh sb="84" eb="86">
      <t>キボ</t>
    </rPh>
    <rPh sb="86" eb="88">
      <t>ヒリツ</t>
    </rPh>
    <rPh sb="89" eb="91">
      <t>ルイジ</t>
    </rPh>
    <rPh sb="91" eb="93">
      <t>ダンタイ</t>
    </rPh>
    <rPh sb="93" eb="95">
      <t>ヘイキン</t>
    </rPh>
    <rPh sb="96" eb="97">
      <t>クラ</t>
    </rPh>
    <rPh sb="99" eb="100">
      <t>ヒク</t>
    </rPh>
    <rPh sb="101" eb="103">
      <t>リョウコウ</t>
    </rPh>
    <rPh sb="107" eb="109">
      <t>ケイヒ</t>
    </rPh>
    <rPh sb="109" eb="111">
      <t>カイシュウ</t>
    </rPh>
    <rPh sb="111" eb="112">
      <t>リツ</t>
    </rPh>
    <rPh sb="123" eb="124">
      <t>タカ</t>
    </rPh>
    <rPh sb="125" eb="127">
      <t>リョウコウ</t>
    </rPh>
    <rPh sb="131" eb="133">
      <t>オスイ</t>
    </rPh>
    <rPh sb="133" eb="135">
      <t>ショリ</t>
    </rPh>
    <rPh sb="135" eb="137">
      <t>ゲンカ</t>
    </rPh>
    <rPh sb="148" eb="149">
      <t>ヒク</t>
    </rPh>
    <rPh sb="150" eb="152">
      <t>リョウコウ</t>
    </rPh>
    <rPh sb="156" eb="158">
      <t>シセツ</t>
    </rPh>
    <rPh sb="158" eb="161">
      <t>リヨウリツ</t>
    </rPh>
    <rPh sb="172" eb="173">
      <t>タカ</t>
    </rPh>
    <rPh sb="174" eb="176">
      <t>リョウコウ</t>
    </rPh>
    <rPh sb="180" eb="183">
      <t>スイセンカ</t>
    </rPh>
    <rPh sb="183" eb="184">
      <t>リツ</t>
    </rPh>
    <rPh sb="195" eb="196">
      <t>タカ</t>
    </rPh>
    <rPh sb="197" eb="199">
      <t>リョウコウ</t>
    </rPh>
    <phoneticPr fontId="4"/>
  </si>
  <si>
    <t>　経営の健全性・効率性に関して類似団体平均と比べて良好。また、老朽化の状況に関しては、将来、公共下水道に接続を想定しているため、必要最低限の取組みをしている。</t>
    <rPh sb="1" eb="3">
      <t>ケイエイ</t>
    </rPh>
    <rPh sb="4" eb="7">
      <t>ケンゼンセイ</t>
    </rPh>
    <rPh sb="8" eb="11">
      <t>コウリツセイ</t>
    </rPh>
    <rPh sb="12" eb="13">
      <t>カン</t>
    </rPh>
    <rPh sb="15" eb="17">
      <t>ルイジ</t>
    </rPh>
    <rPh sb="17" eb="19">
      <t>ダンタイ</t>
    </rPh>
    <rPh sb="19" eb="21">
      <t>ヘイキン</t>
    </rPh>
    <rPh sb="22" eb="23">
      <t>クラ</t>
    </rPh>
    <rPh sb="25" eb="27">
      <t>リョウコウ</t>
    </rPh>
    <rPh sb="31" eb="34">
      <t>ロウキュウカ</t>
    </rPh>
    <rPh sb="35" eb="37">
      <t>ジョウキョウ</t>
    </rPh>
    <rPh sb="38" eb="39">
      <t>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</si>
</sst>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179328"/>
        <c:axId val="74181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79328"/>
        <c:axId val="74181248"/>
      </c:lineChart>
      <c:dateAx>
        <c:axId val="74179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181248"/>
        <c:crosses val="autoZero"/>
        <c:auto val="1"/>
        <c:lblOffset val="100"/>
        <c:baseTimeUnit val="years"/>
      </c:dateAx>
      <c:valAx>
        <c:axId val="74181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179328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66.48</c:v>
                </c:pt>
                <c:pt idx="1">
                  <c:v>65.510000000000005</c:v>
                </c:pt>
                <c:pt idx="2">
                  <c:v>64.62</c:v>
                </c:pt>
                <c:pt idx="3">
                  <c:v>63.65</c:v>
                </c:pt>
                <c:pt idx="4">
                  <c:v>63.12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01984"/>
        <c:axId val="78203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54.23</c:v>
                </c:pt>
                <c:pt idx="1">
                  <c:v>55.49</c:v>
                </c:pt>
                <c:pt idx="2">
                  <c:v>54.99</c:v>
                </c:pt>
                <c:pt idx="3">
                  <c:v>54.36</c:v>
                </c:pt>
                <c:pt idx="4">
                  <c:v>53.52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01984"/>
        <c:axId val="78203904"/>
      </c:lineChart>
      <c:dateAx>
        <c:axId val="78201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203904"/>
        <c:crosses val="autoZero"/>
        <c:auto val="1"/>
        <c:lblOffset val="100"/>
        <c:baseTimeUnit val="years"/>
      </c:dateAx>
      <c:valAx>
        <c:axId val="78203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201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97.21</c:v>
                </c:pt>
                <c:pt idx="1">
                  <c:v>97.27</c:v>
                </c:pt>
                <c:pt idx="2">
                  <c:v>98.79</c:v>
                </c:pt>
                <c:pt idx="3">
                  <c:v>96.93</c:v>
                </c:pt>
                <c:pt idx="4">
                  <c:v>97.46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46656"/>
        <c:axId val="7824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83.61</c:v>
                </c:pt>
                <c:pt idx="1">
                  <c:v>83.73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46656"/>
        <c:axId val="78248576"/>
      </c:lineChart>
      <c:dateAx>
        <c:axId val="78246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248576"/>
        <c:crosses val="autoZero"/>
        <c:auto val="1"/>
        <c:lblOffset val="100"/>
        <c:baseTimeUnit val="years"/>
      </c:dateAx>
      <c:valAx>
        <c:axId val="78248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246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71.16</c:v>
                </c:pt>
                <c:pt idx="1">
                  <c:v>68.010000000000005</c:v>
                </c:pt>
                <c:pt idx="2">
                  <c:v>62.79</c:v>
                </c:pt>
                <c:pt idx="3">
                  <c:v>61.97</c:v>
                </c:pt>
                <c:pt idx="4">
                  <c:v>60.11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32192"/>
        <c:axId val="74234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32192"/>
        <c:axId val="74234112"/>
      </c:lineChart>
      <c:dateAx>
        <c:axId val="74232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234112"/>
        <c:crosses val="autoZero"/>
        <c:auto val="1"/>
        <c:lblOffset val="100"/>
        <c:baseTimeUnit val="years"/>
      </c:dateAx>
      <c:valAx>
        <c:axId val="74234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232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68672"/>
        <c:axId val="7427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68672"/>
        <c:axId val="74270592"/>
      </c:lineChart>
      <c:dateAx>
        <c:axId val="7426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270592"/>
        <c:crosses val="autoZero"/>
        <c:auto val="1"/>
        <c:lblOffset val="100"/>
        <c:baseTimeUnit val="years"/>
      </c:dateAx>
      <c:valAx>
        <c:axId val="7427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26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307072"/>
        <c:axId val="74308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07072"/>
        <c:axId val="74308992"/>
      </c:lineChart>
      <c:dateAx>
        <c:axId val="74307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308992"/>
        <c:crosses val="autoZero"/>
        <c:auto val="1"/>
        <c:lblOffset val="100"/>
        <c:baseTimeUnit val="years"/>
      </c:dateAx>
      <c:valAx>
        <c:axId val="74308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307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379648"/>
        <c:axId val="76381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79648"/>
        <c:axId val="76381568"/>
      </c:lineChart>
      <c:dateAx>
        <c:axId val="76379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381568"/>
        <c:crosses val="autoZero"/>
        <c:auto val="1"/>
        <c:lblOffset val="100"/>
        <c:baseTimeUnit val="years"/>
      </c:dateAx>
      <c:valAx>
        <c:axId val="76381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379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12032"/>
        <c:axId val="76413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12032"/>
        <c:axId val="76413952"/>
      </c:lineChart>
      <c:dateAx>
        <c:axId val="76412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413952"/>
        <c:crosses val="autoZero"/>
        <c:auto val="1"/>
        <c:lblOffset val="100"/>
        <c:baseTimeUnit val="years"/>
      </c:dateAx>
      <c:valAx>
        <c:axId val="76413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412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166.8</c:v>
                </c:pt>
                <c:pt idx="1">
                  <c:v>258.68</c:v>
                </c:pt>
                <c:pt idx="2">
                  <c:v>258.95</c:v>
                </c:pt>
                <c:pt idx="3">
                  <c:v>140.38999999999999</c:v>
                </c:pt>
                <c:pt idx="4">
                  <c:v>127.4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985088"/>
        <c:axId val="76987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1267.26</c:v>
                </c:pt>
                <c:pt idx="1">
                  <c:v>1239.2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85088"/>
        <c:axId val="76987008"/>
      </c:lineChart>
      <c:dateAx>
        <c:axId val="76985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987008"/>
        <c:crosses val="autoZero"/>
        <c:auto val="1"/>
        <c:lblOffset val="100"/>
        <c:baseTimeUnit val="years"/>
      </c:dateAx>
      <c:valAx>
        <c:axId val="76987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985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65.94</c:v>
                </c:pt>
                <c:pt idx="1">
                  <c:v>59.2</c:v>
                </c:pt>
                <c:pt idx="2">
                  <c:v>60.79</c:v>
                </c:pt>
                <c:pt idx="3">
                  <c:v>61.65</c:v>
                </c:pt>
                <c:pt idx="4">
                  <c:v>64.44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29760"/>
        <c:axId val="77031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53.42</c:v>
                </c:pt>
                <c:pt idx="1">
                  <c:v>51.56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29760"/>
        <c:axId val="77031680"/>
      </c:lineChart>
      <c:dateAx>
        <c:axId val="77029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031680"/>
        <c:crosses val="autoZero"/>
        <c:auto val="1"/>
        <c:lblOffset val="100"/>
        <c:baseTimeUnit val="years"/>
      </c:dateAx>
      <c:valAx>
        <c:axId val="77031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029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198.07</c:v>
                </c:pt>
                <c:pt idx="1">
                  <c:v>221.75</c:v>
                </c:pt>
                <c:pt idx="2">
                  <c:v>217.76</c:v>
                </c:pt>
                <c:pt idx="3">
                  <c:v>215.19</c:v>
                </c:pt>
                <c:pt idx="4">
                  <c:v>210.56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55488"/>
        <c:axId val="77057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269.12</c:v>
                </c:pt>
                <c:pt idx="1">
                  <c:v>283.26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55488"/>
        <c:axId val="77057408"/>
      </c:lineChart>
      <c:dateAx>
        <c:axId val="77055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057408"/>
        <c:crosses val="autoZero"/>
        <c:auto val="1"/>
        <c:lblOffset val="100"/>
        <c:baseTimeUnit val="years"/>
      </c:dateAx>
      <c:valAx>
        <c:axId val="77057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055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滋賀県　彦根市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112750</v>
      </c>
      <c r="AM8" s="47"/>
      <c r="AN8" s="47"/>
      <c r="AO8" s="47"/>
      <c r="AP8" s="47"/>
      <c r="AQ8" s="47"/>
      <c r="AR8" s="47"/>
      <c r="AS8" s="47"/>
      <c r="AT8" s="43">
        <f>データ!S6</f>
        <v>196.87</v>
      </c>
      <c r="AU8" s="43"/>
      <c r="AV8" s="43"/>
      <c r="AW8" s="43"/>
      <c r="AX8" s="43"/>
      <c r="AY8" s="43"/>
      <c r="AZ8" s="43"/>
      <c r="BA8" s="43"/>
      <c r="BB8" s="43">
        <f>データ!T6</f>
        <v>572.71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4.09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3877</v>
      </c>
      <c r="AE10" s="47"/>
      <c r="AF10" s="47"/>
      <c r="AG10" s="47"/>
      <c r="AH10" s="47"/>
      <c r="AI10" s="47"/>
      <c r="AJ10" s="47"/>
      <c r="AK10" s="2"/>
      <c r="AL10" s="47">
        <f>データ!U6</f>
        <v>4601</v>
      </c>
      <c r="AM10" s="47"/>
      <c r="AN10" s="47"/>
      <c r="AO10" s="47"/>
      <c r="AP10" s="47"/>
      <c r="AQ10" s="47"/>
      <c r="AR10" s="47"/>
      <c r="AS10" s="47"/>
      <c r="AT10" s="43">
        <f>データ!V6</f>
        <v>1.55</v>
      </c>
      <c r="AU10" s="43"/>
      <c r="AV10" s="43"/>
      <c r="AW10" s="43"/>
      <c r="AX10" s="43"/>
      <c r="AY10" s="43"/>
      <c r="AZ10" s="43"/>
      <c r="BA10" s="43"/>
      <c r="BB10" s="43">
        <f>データ!W6</f>
        <v>2968.39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109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252026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滋賀県　彦根市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4.09</v>
      </c>
      <c r="P6" s="32">
        <f t="shared" si="3"/>
        <v>100</v>
      </c>
      <c r="Q6" s="32">
        <f t="shared" si="3"/>
        <v>3877</v>
      </c>
      <c r="R6" s="32">
        <f t="shared" si="3"/>
        <v>112750</v>
      </c>
      <c r="S6" s="32">
        <f t="shared" si="3"/>
        <v>196.87</v>
      </c>
      <c r="T6" s="32">
        <f t="shared" si="3"/>
        <v>572.71</v>
      </c>
      <c r="U6" s="32">
        <f t="shared" si="3"/>
        <v>4601</v>
      </c>
      <c r="V6" s="32">
        <f t="shared" si="3"/>
        <v>1.55</v>
      </c>
      <c r="W6" s="32">
        <f t="shared" si="3"/>
        <v>2968.39</v>
      </c>
      <c r="X6" s="33">
        <f>IF(X7="",NA(),X7)</f>
        <v>71.16</v>
      </c>
      <c r="Y6" s="33">
        <f t="shared" ref="Y6:AG6" si="4">IF(Y7="",NA(),Y7)</f>
        <v>68.010000000000005</v>
      </c>
      <c r="Z6" s="33">
        <f t="shared" si="4"/>
        <v>62.79</v>
      </c>
      <c r="AA6" s="33">
        <f t="shared" si="4"/>
        <v>61.97</v>
      </c>
      <c r="AB6" s="33">
        <f t="shared" si="4"/>
        <v>60.11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166.8</v>
      </c>
      <c r="BF6" s="33">
        <f t="shared" ref="BF6:BN6" si="7">IF(BF7="",NA(),BF7)</f>
        <v>258.68</v>
      </c>
      <c r="BG6" s="33">
        <f t="shared" si="7"/>
        <v>258.95</v>
      </c>
      <c r="BH6" s="33">
        <f t="shared" si="7"/>
        <v>140.38999999999999</v>
      </c>
      <c r="BI6" s="33">
        <f t="shared" si="7"/>
        <v>127.4</v>
      </c>
      <c r="BJ6" s="33">
        <f t="shared" si="7"/>
        <v>1267.26</v>
      </c>
      <c r="BK6" s="33">
        <f t="shared" si="7"/>
        <v>1239.2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65.94</v>
      </c>
      <c r="BQ6" s="33">
        <f t="shared" ref="BQ6:BY6" si="8">IF(BQ7="",NA(),BQ7)</f>
        <v>59.2</v>
      </c>
      <c r="BR6" s="33">
        <f t="shared" si="8"/>
        <v>60.79</v>
      </c>
      <c r="BS6" s="33">
        <f t="shared" si="8"/>
        <v>61.65</v>
      </c>
      <c r="BT6" s="33">
        <f t="shared" si="8"/>
        <v>64.44</v>
      </c>
      <c r="BU6" s="33">
        <f t="shared" si="8"/>
        <v>53.42</v>
      </c>
      <c r="BV6" s="33">
        <f t="shared" si="8"/>
        <v>51.56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198.07</v>
      </c>
      <c r="CB6" s="33">
        <f t="shared" ref="CB6:CJ6" si="9">IF(CB7="",NA(),CB7)</f>
        <v>221.75</v>
      </c>
      <c r="CC6" s="33">
        <f t="shared" si="9"/>
        <v>217.76</v>
      </c>
      <c r="CD6" s="33">
        <f t="shared" si="9"/>
        <v>215.19</v>
      </c>
      <c r="CE6" s="33">
        <f t="shared" si="9"/>
        <v>210.56</v>
      </c>
      <c r="CF6" s="33">
        <f t="shared" si="9"/>
        <v>269.12</v>
      </c>
      <c r="CG6" s="33">
        <f t="shared" si="9"/>
        <v>283.26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66.48</v>
      </c>
      <c r="CM6" s="33">
        <f t="shared" ref="CM6:CU6" si="10">IF(CM7="",NA(),CM7)</f>
        <v>65.510000000000005</v>
      </c>
      <c r="CN6" s="33">
        <f t="shared" si="10"/>
        <v>64.62</v>
      </c>
      <c r="CO6" s="33">
        <f t="shared" si="10"/>
        <v>63.65</v>
      </c>
      <c r="CP6" s="33">
        <f t="shared" si="10"/>
        <v>63.12</v>
      </c>
      <c r="CQ6" s="33">
        <f t="shared" si="10"/>
        <v>54.23</v>
      </c>
      <c r="CR6" s="33">
        <f t="shared" si="10"/>
        <v>55.49</v>
      </c>
      <c r="CS6" s="33">
        <f t="shared" si="10"/>
        <v>54.99</v>
      </c>
      <c r="CT6" s="33">
        <f t="shared" si="10"/>
        <v>54.36</v>
      </c>
      <c r="CU6" s="33">
        <f t="shared" si="10"/>
        <v>53.52</v>
      </c>
      <c r="CV6" s="32" t="str">
        <f>IF(CV7="","",IF(CV7="-","【-】","【"&amp;SUBSTITUTE(TEXT(CV7,"#,##0.00"),"-","△")&amp;"】"))</f>
        <v>【53.65】</v>
      </c>
      <c r="CW6" s="33">
        <f>IF(CW7="",NA(),CW7)</f>
        <v>97.21</v>
      </c>
      <c r="CX6" s="33">
        <f t="shared" ref="CX6:DF6" si="11">IF(CX7="",NA(),CX7)</f>
        <v>97.27</v>
      </c>
      <c r="CY6" s="33">
        <f t="shared" si="11"/>
        <v>98.79</v>
      </c>
      <c r="CZ6" s="33">
        <f t="shared" si="11"/>
        <v>96.93</v>
      </c>
      <c r="DA6" s="33">
        <f t="shared" si="11"/>
        <v>97.46</v>
      </c>
      <c r="DB6" s="33">
        <f t="shared" si="11"/>
        <v>83.61</v>
      </c>
      <c r="DC6" s="33">
        <f t="shared" si="11"/>
        <v>83.73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3">
        <f t="shared" si="14"/>
        <v>0.03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252026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4.09</v>
      </c>
      <c r="P7" s="36">
        <v>100</v>
      </c>
      <c r="Q7" s="36">
        <v>3877</v>
      </c>
      <c r="R7" s="36">
        <v>112750</v>
      </c>
      <c r="S7" s="36">
        <v>196.87</v>
      </c>
      <c r="T7" s="36">
        <v>572.71</v>
      </c>
      <c r="U7" s="36">
        <v>4601</v>
      </c>
      <c r="V7" s="36">
        <v>1.55</v>
      </c>
      <c r="W7" s="36">
        <v>2968.39</v>
      </c>
      <c r="X7" s="36">
        <v>71.16</v>
      </c>
      <c r="Y7" s="36">
        <v>68.010000000000005</v>
      </c>
      <c r="Z7" s="36">
        <v>62.79</v>
      </c>
      <c r="AA7" s="36">
        <v>61.97</v>
      </c>
      <c r="AB7" s="36">
        <v>60.11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166.8</v>
      </c>
      <c r="BF7" s="36">
        <v>258.68</v>
      </c>
      <c r="BG7" s="36">
        <v>258.95</v>
      </c>
      <c r="BH7" s="36">
        <v>140.38999999999999</v>
      </c>
      <c r="BI7" s="36">
        <v>127.4</v>
      </c>
      <c r="BJ7" s="36">
        <v>1267.26</v>
      </c>
      <c r="BK7" s="36">
        <v>1239.2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65.94</v>
      </c>
      <c r="BQ7" s="36">
        <v>59.2</v>
      </c>
      <c r="BR7" s="36">
        <v>60.79</v>
      </c>
      <c r="BS7" s="36">
        <v>61.65</v>
      </c>
      <c r="BT7" s="36">
        <v>64.44</v>
      </c>
      <c r="BU7" s="36">
        <v>53.42</v>
      </c>
      <c r="BV7" s="36">
        <v>51.56</v>
      </c>
      <c r="BW7" s="36">
        <v>51.03</v>
      </c>
      <c r="BX7" s="36">
        <v>50.9</v>
      </c>
      <c r="BY7" s="36">
        <v>50.82</v>
      </c>
      <c r="BZ7" s="36">
        <v>51.49</v>
      </c>
      <c r="CA7" s="36">
        <v>198.07</v>
      </c>
      <c r="CB7" s="36">
        <v>221.75</v>
      </c>
      <c r="CC7" s="36">
        <v>217.76</v>
      </c>
      <c r="CD7" s="36">
        <v>215.19</v>
      </c>
      <c r="CE7" s="36">
        <v>210.56</v>
      </c>
      <c r="CF7" s="36">
        <v>269.12</v>
      </c>
      <c r="CG7" s="36">
        <v>283.26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66.48</v>
      </c>
      <c r="CM7" s="36">
        <v>65.510000000000005</v>
      </c>
      <c r="CN7" s="36">
        <v>64.62</v>
      </c>
      <c r="CO7" s="36">
        <v>63.65</v>
      </c>
      <c r="CP7" s="36">
        <v>63.12</v>
      </c>
      <c r="CQ7" s="36">
        <v>54.23</v>
      </c>
      <c r="CR7" s="36">
        <v>55.49</v>
      </c>
      <c r="CS7" s="36">
        <v>54.99</v>
      </c>
      <c r="CT7" s="36">
        <v>54.36</v>
      </c>
      <c r="CU7" s="36">
        <v>53.52</v>
      </c>
      <c r="CV7" s="36">
        <v>53.65</v>
      </c>
      <c r="CW7" s="36">
        <v>97.21</v>
      </c>
      <c r="CX7" s="36">
        <v>97.27</v>
      </c>
      <c r="CY7" s="36">
        <v>98.79</v>
      </c>
      <c r="CZ7" s="36">
        <v>96.93</v>
      </c>
      <c r="DA7" s="36">
        <v>97.46</v>
      </c>
      <c r="DB7" s="36">
        <v>83.61</v>
      </c>
      <c r="DC7" s="36">
        <v>83.73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0.03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hikone</cp:lastModifiedBy>
  <cp:lastPrinted>2016-02-08T08:25:43Z</cp:lastPrinted>
  <dcterms:created xsi:type="dcterms:W3CDTF">2016-01-14T11:02:05Z</dcterms:created>
  <dcterms:modified xsi:type="dcterms:W3CDTF">2016-02-08T08:25:45Z</dcterms:modified>
</cp:coreProperties>
</file>