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<sst xmlns="http://schemas.openxmlformats.org/spreadsheetml/2006/main" count="220" uniqueCount="110">
  <si>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</si>
  <si>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</si>
  <si>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</si>
  <si>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</si>
  <si>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</si>
  <si>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</si>
  <si>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</si>
  <si>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</si>
  <si>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</si>
  <si>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</si>
  <si>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</si>
  <si>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</si>
  <si>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</si>
  <si>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</si>
  <si>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</si>
  <si>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</si>
  <si>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</si>
  <si>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</si>
  <si>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</si>
  <si>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</si>
  <si>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</si>
  <si>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</si>
  <si>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</si>
  <si>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</si>
  <si>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</si>
  <si>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</si>
  <si>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</si>
  <si>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</si>
  <si>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</si>
  <si>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</si>
  <si>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</si>
  <si>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</si>
  <si>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</si>
  <si>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</si>
  <si>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</si>
  <si>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</si>
  <si>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</si>
  <si>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</si>
  <si>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</si>
  <si>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</si>
  <si>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</si>
  <si>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</si>
  <si>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</si>
  <si>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</si>
  <si>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</si>
  <si>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</si>
  <si>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</si>
  <si>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</si>
  <si>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</si>
  <si>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</si>
  <si>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</si>
  <si>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</si>
  <si>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</si>
  <si>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</si>
  <si>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</si>
  <si>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</si>
  <si>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</si>
  <si>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</si>
  <si>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</si>
  <si>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</si>
  <si>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</si>
  <si>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</si>
  <si>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</si>
  <si>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</si>
  <si>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</si>
  <si>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</si>
  <si>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</si>
  <si>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</si>
  <si>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</si>
  <si>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</si>
  <si>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</si>
  <si>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</si>
  <si>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</si>
  <si>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</si>
  <si>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</si>
  <si>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</si>
  <si>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</si>
  <si>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</si>
  <si>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</si>
  <si>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</si>
  <si>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</si>
  <si>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</si>
  <si>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</si>
  <si>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</si>
  <si>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</si>
  <si>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</si>
  <si>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</si>
  <si>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</si>
  <si>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</si>
  <si>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</si>
  <si>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</si>
  <si>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</si>
  <si>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</si>
  <si>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</si>
  <si>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</si>
  <si>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</si>
  <si>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</si>
  <si>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</si>
  <si>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</si>
  <si>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</si>
  <si>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</si>
  <si>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</si>
  <si>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</si>
  <si>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</si>
  <si>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</si>
  <si>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</si>
  <si>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</si>
  <si>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①有形固定資産減価償却率については、年々数値が高くなっているものの、類似団体平均を大幅に下回っており、老朽化の度合いは比較的小さくなっている。</t>
    <rPh sb="1" eb="3">
      <t>ユウケイ</t>
    </rPh>
    <rPh sb="3" eb="5">
      <t>コテイ</t>
    </rPh>
    <rPh sb="5" eb="7">
      <t>シサン</t>
    </rPh>
    <rPh sb="7" eb="9">
      <t>ゲンカ</t>
    </rPh>
    <rPh sb="9" eb="11">
      <t>ショウキャク</t>
    </rPh>
    <rPh sb="11" eb="12">
      <t>リツ</t>
    </rPh>
    <rPh sb="18" eb="20">
      <t>ネンネン</t>
    </rPh>
    <rPh sb="20" eb="22">
      <t>スウチ</t>
    </rPh>
    <rPh sb="23" eb="24">
      <t>タカ</t>
    </rPh>
    <rPh sb="34" eb="36">
      <t>ルイジ</t>
    </rPh>
    <rPh sb="36" eb="38">
      <t>ダンタイ</t>
    </rPh>
    <rPh sb="38" eb="40">
      <t>ヘイキン</t>
    </rPh>
    <rPh sb="41" eb="43">
      <t>オオハバ</t>
    </rPh>
    <rPh sb="44" eb="46">
      <t>シタマワ</t>
    </rPh>
    <rPh sb="51" eb="54">
      <t>ロウキュウカ</t>
    </rPh>
    <rPh sb="55" eb="57">
      <t>ドア</t>
    </rPh>
    <rPh sb="59" eb="62">
      <t>ヒカクテキ</t>
    </rPh>
    <rPh sb="62" eb="63">
      <t>チイ</t>
    </rPh>
    <phoneticPr fontId="4"/>
  </si>
  <si>
    <t>経営の健全性や効率性の更なる向上に向け、投資の適正規模を考慮しながら、引き続き経費の縮減等の経営努力を行っていく必要がある。また、施設の老朽化対策については、現在策定中のアセットマネジメントに基づき、費用の平準化に努めながら計画的かつ効率的に改築更新・修繕等に取り組んでいく必要がある。</t>
    <rPh sb="0" eb="2">
      <t>ケイエイ</t>
    </rPh>
    <rPh sb="3" eb="6">
      <t>ケンゼンセイ</t>
    </rPh>
    <rPh sb="7" eb="10">
      <t>コウリツセイ</t>
    </rPh>
    <rPh sb="11" eb="12">
      <t>サラ</t>
    </rPh>
    <rPh sb="14" eb="16">
      <t>コウジョウ</t>
    </rPh>
    <rPh sb="17" eb="18">
      <t>ム</t>
    </rPh>
    <rPh sb="20" eb="22">
      <t>トウシ</t>
    </rPh>
    <rPh sb="23" eb="25">
      <t>テキセイ</t>
    </rPh>
    <rPh sb="25" eb="27">
      <t>キボ</t>
    </rPh>
    <rPh sb="28" eb="30">
      <t>コウリョ</t>
    </rPh>
    <rPh sb="35" eb="36">
      <t>ヒ</t>
    </rPh>
    <rPh sb="37" eb="38">
      <t>ツヅ</t>
    </rPh>
    <rPh sb="39" eb="41">
      <t>ケイヒ</t>
    </rPh>
    <rPh sb="42" eb="45">
      <t>シュクゲントウ</t>
    </rPh>
    <rPh sb="46" eb="47">
      <t>ケイ</t>
    </rPh>
    <rPh sb="47" eb="48">
      <t>エイ</t>
    </rPh>
    <rPh sb="48" eb="50">
      <t>ドリョク</t>
    </rPh>
    <rPh sb="51" eb="52">
      <t>オコナ</t>
    </rPh>
    <rPh sb="56" eb="58">
      <t>ヒツヨウ</t>
    </rPh>
    <rPh sb="65" eb="67">
      <t>シセツ</t>
    </rPh>
    <rPh sb="68" eb="71">
      <t>ロウキュウカ</t>
    </rPh>
    <rPh sb="71" eb="73">
      <t>タイサク</t>
    </rPh>
    <rPh sb="79" eb="81">
      <t>ゲンザイ</t>
    </rPh>
    <rPh sb="81" eb="84">
      <t>サクテイチュウ</t>
    </rPh>
    <rPh sb="96" eb="97">
      <t>モト</t>
    </rPh>
    <rPh sb="100" eb="101">
      <t>ヒ</t>
    </rPh>
    <rPh sb="101" eb="102">
      <t>ヨウ</t>
    </rPh>
    <rPh sb="103" eb="106">
      <t>ヘイジュンカ</t>
    </rPh>
    <rPh sb="107" eb="108">
      <t>ツト</t>
    </rPh>
    <rPh sb="112" eb="115">
      <t>ケイカクテキ</t>
    </rPh>
    <rPh sb="117" eb="120">
      <t>コウリツテキ</t>
    </rPh>
    <rPh sb="121" eb="123">
      <t>カイチク</t>
    </rPh>
    <rPh sb="126" eb="128">
      <t>シュウゼン</t>
    </rPh>
    <rPh sb="128" eb="129">
      <t>トウ</t>
    </rPh>
    <rPh sb="130" eb="131">
      <t>ト</t>
    </rPh>
    <rPh sb="132" eb="133">
      <t>ク</t>
    </rPh>
    <rPh sb="137" eb="139">
      <t>ヒツヨウ</t>
    </rPh>
    <phoneticPr fontId="4"/>
  </si>
  <si>
    <t>経営の健全性を示す数値のうち、①経常収支比率及び③流動比率については100％を上回っているものの、④企業債残高対事業規模比率は類似団体平均と比較して大幅に数値が高くなっていることから、引き続き企業債残高の縮減に努めていく必要がある。
　経営の効率性については、⑥汚水処理原価が年々減少しており、汚水処理費用の縮減が図られていること、また⑧水洗化率は増加傾向にあり、下水道への接続も着実になされていることから、効率性は比較的高いと評価できる。
　しかしながら、⑤経費回収率については100％をわずかではあるが下回っており、使用料収入でもって経費が回収できていないことから、100%以上を目指すべく今後も引き続き費用の縮減等の経営努力を行っていく必要がある。
　</t>
    <rPh sb="0" eb="1">
      <t>ケイ</t>
    </rPh>
    <rPh sb="1" eb="2">
      <t>エイ</t>
    </rPh>
    <rPh sb="3" eb="6">
      <t>ケンゼンセイ</t>
    </rPh>
    <rPh sb="7" eb="8">
      <t>シメ</t>
    </rPh>
    <rPh sb="9" eb="11">
      <t>スウチ</t>
    </rPh>
    <rPh sb="16" eb="18">
      <t>ケイジョウ</t>
    </rPh>
    <rPh sb="18" eb="20">
      <t>シュウシ</t>
    </rPh>
    <rPh sb="20" eb="22">
      <t>ヒリツ</t>
    </rPh>
    <rPh sb="22" eb="23">
      <t>オヨ</t>
    </rPh>
    <rPh sb="25" eb="27">
      <t>リュウドウ</t>
    </rPh>
    <rPh sb="27" eb="29">
      <t>ヒリツ</t>
    </rPh>
    <rPh sb="39" eb="41">
      <t>ウワマワ</t>
    </rPh>
    <rPh sb="50" eb="52">
      <t>キギョウ</t>
    </rPh>
    <rPh sb="52" eb="53">
      <t>サイ</t>
    </rPh>
    <rPh sb="53" eb="55">
      <t>ザンダカ</t>
    </rPh>
    <rPh sb="55" eb="56">
      <t>タイ</t>
    </rPh>
    <rPh sb="56" eb="58">
      <t>ジギョウ</t>
    </rPh>
    <rPh sb="58" eb="60">
      <t>キボ</t>
    </rPh>
    <rPh sb="60" eb="62">
      <t>ヒリツ</t>
    </rPh>
    <rPh sb="63" eb="65">
      <t>ルイジ</t>
    </rPh>
    <rPh sb="65" eb="67">
      <t>ダンタイ</t>
    </rPh>
    <rPh sb="70" eb="72">
      <t>ヒカク</t>
    </rPh>
    <rPh sb="74" eb="76">
      <t>オオハバ</t>
    </rPh>
    <rPh sb="77" eb="79">
      <t>スウチ</t>
    </rPh>
    <rPh sb="80" eb="81">
      <t>タカ</t>
    </rPh>
    <rPh sb="92" eb="93">
      <t>ヒ</t>
    </rPh>
    <rPh sb="94" eb="95">
      <t>ツヅ</t>
    </rPh>
    <rPh sb="96" eb="98">
      <t>キギョウ</t>
    </rPh>
    <rPh sb="98" eb="99">
      <t>サイ</t>
    </rPh>
    <rPh sb="99" eb="101">
      <t>ザンダカ</t>
    </rPh>
    <rPh sb="102" eb="104">
      <t>シュクゲン</t>
    </rPh>
    <rPh sb="105" eb="106">
      <t>ツト</t>
    </rPh>
    <rPh sb="110" eb="112">
      <t>ヒツヨウ</t>
    </rPh>
    <rPh sb="118" eb="119">
      <t>ケイ</t>
    </rPh>
    <rPh sb="119" eb="120">
      <t>エイ</t>
    </rPh>
    <rPh sb="121" eb="124">
      <t>コウリツセイ</t>
    </rPh>
    <rPh sb="131" eb="133">
      <t>オスイ</t>
    </rPh>
    <rPh sb="133" eb="135">
      <t>ショリ</t>
    </rPh>
    <rPh sb="135" eb="137">
      <t>ゲンカ</t>
    </rPh>
    <rPh sb="138" eb="140">
      <t>ネンネン</t>
    </rPh>
    <rPh sb="140" eb="142">
      <t>ゲンショウ</t>
    </rPh>
    <rPh sb="147" eb="149">
      <t>オスイ</t>
    </rPh>
    <rPh sb="149" eb="151">
      <t>ショリ</t>
    </rPh>
    <rPh sb="151" eb="153">
      <t>ヒヨウ</t>
    </rPh>
    <rPh sb="154" eb="156">
      <t>シュクゲン</t>
    </rPh>
    <rPh sb="157" eb="158">
      <t>ハカ</t>
    </rPh>
    <rPh sb="169" eb="172">
      <t>スイセンカ</t>
    </rPh>
    <rPh sb="172" eb="173">
      <t>リツ</t>
    </rPh>
    <rPh sb="174" eb="176">
      <t>ゾウカ</t>
    </rPh>
    <rPh sb="176" eb="178">
      <t>ケイコウ</t>
    </rPh>
    <rPh sb="182" eb="184">
      <t>ゲスイ</t>
    </rPh>
    <rPh sb="184" eb="185">
      <t>ドウ</t>
    </rPh>
    <rPh sb="187" eb="189">
      <t>セツゾク</t>
    </rPh>
    <rPh sb="190" eb="192">
      <t>チャクジツ</t>
    </rPh>
    <rPh sb="230" eb="232">
      <t>ケイヒ</t>
    </rPh>
    <rPh sb="232" eb="235">
      <t>カイシュウリツ</t>
    </rPh>
    <rPh sb="253" eb="255">
      <t>シタマワ</t>
    </rPh>
    <rPh sb="260" eb="262">
      <t>シヨウ</t>
    </rPh>
    <rPh sb="262" eb="263">
      <t>リョウ</t>
    </rPh>
    <rPh sb="263" eb="265">
      <t>シュウニュウ</t>
    </rPh>
    <rPh sb="269" eb="271">
      <t>ケイヒ</t>
    </rPh>
    <rPh sb="272" eb="274">
      <t>カイシュウ</t>
    </rPh>
    <rPh sb="289" eb="291">
      <t>イジョウ</t>
    </rPh>
    <rPh sb="292" eb="294">
      <t>メザ</t>
    </rPh>
    <rPh sb="297" eb="299">
      <t>コンゴ</t>
    </rPh>
    <rPh sb="300" eb="301">
      <t>ヒ</t>
    </rPh>
    <rPh sb="302" eb="303">
      <t>ツヅ</t>
    </rPh>
    <rPh sb="304" eb="305">
      <t>ヒ</t>
    </rPh>
    <rPh sb="305" eb="306">
      <t>ヨウ</t>
    </rPh>
    <rPh sb="311" eb="312">
      <t>ケイ</t>
    </rPh>
    <rPh sb="312" eb="313">
      <t>エイ</t>
    </rPh>
    <rPh sb="313" eb="315">
      <t>ドリョク</t>
    </rPh>
    <rPh sb="316" eb="317">
      <t>オコナ</t>
    </rPh>
    <rPh sb="321" eb="3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</si>
</sst>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311360"/>
        <c:axId val="2013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01311360"/>
        <c:axId val="201313280"/>
      </c:lineChart>
      <c:dateAx>
        <c:axId val="201311360"/>
        <c:scaling>
          <c:orientation val="minMax"/>
        </c:scaling>
        <c:delete val="1"/>
        <c:axPos val="b"/>
        <c:numFmt formatCode="ge" sourceLinked="1"/>
        <c:majorTickMark val="none"/>
        <c:minorTickMark val="none"/>
        <c:tickLblPos val="none"/>
        <c:crossAx val="201313280"/>
        <c:crosses val="autoZero"/>
        <c:auto val="1"/>
        <c:lblOffset val="100"/>
        <c:baseTimeUnit val="years"/>
      </c:dateAx>
      <c:valAx>
        <c:axId val="2013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74.599999999999994</c:v>
                </c:pt>
                <c:pt idx="1">
                  <c:v>73.31</c:v>
                </c:pt>
                <c:pt idx="2">
                  <c:v>73.12</c:v>
                </c:pt>
                <c:pt idx="3">
                  <c:v>74.55</c:v>
                </c:pt>
                <c:pt idx="4">
                  <c:v>77.989999999999995</c:v>
                </c:pt>
              </c:numCache>
            </c:numRef>
          </c:val>
        </c:ser>
        <c:dLbls>
          <c:showLegendKey val="0"/>
          <c:showVal val="0"/>
          <c:showCatName val="0"/>
          <c:showSerName val="0"/>
          <c:showPercent val="0"/>
          <c:showBubbleSize val="0"/>
        </c:dLbls>
        <c:gapWidth val="150"/>
        <c:axId val="203154944"/>
        <c:axId val="2031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03154944"/>
        <c:axId val="203156864"/>
      </c:lineChart>
      <c:dateAx>
        <c:axId val="203154944"/>
        <c:scaling>
          <c:orientation val="minMax"/>
        </c:scaling>
        <c:delete val="1"/>
        <c:axPos val="b"/>
        <c:numFmt formatCode="ge" sourceLinked="1"/>
        <c:majorTickMark val="none"/>
        <c:minorTickMark val="none"/>
        <c:tickLblPos val="none"/>
        <c:crossAx val="203156864"/>
        <c:crosses val="autoZero"/>
        <c:auto val="1"/>
        <c:lblOffset val="100"/>
        <c:baseTimeUnit val="years"/>
      </c:dateAx>
      <c:valAx>
        <c:axId val="2031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83.69</c:v>
                </c:pt>
                <c:pt idx="1">
                  <c:v>83.69</c:v>
                </c:pt>
                <c:pt idx="2">
                  <c:v>83.69</c:v>
                </c:pt>
                <c:pt idx="3">
                  <c:v>85.7</c:v>
                </c:pt>
                <c:pt idx="4">
                  <c:v>87.51</c:v>
                </c:pt>
              </c:numCache>
            </c:numRef>
          </c:val>
        </c:ser>
        <c:dLbls>
          <c:showLegendKey val="0"/>
          <c:showVal val="0"/>
          <c:showCatName val="0"/>
          <c:showSerName val="0"/>
          <c:showPercent val="0"/>
          <c:showBubbleSize val="0"/>
        </c:dLbls>
        <c:gapWidth val="150"/>
        <c:axId val="203469952"/>
        <c:axId val="2034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03469952"/>
        <c:axId val="203471872"/>
      </c:lineChart>
      <c:dateAx>
        <c:axId val="203469952"/>
        <c:scaling>
          <c:orientation val="minMax"/>
        </c:scaling>
        <c:delete val="1"/>
        <c:axPos val="b"/>
        <c:numFmt formatCode="ge" sourceLinked="1"/>
        <c:majorTickMark val="none"/>
        <c:minorTickMark val="none"/>
        <c:tickLblPos val="none"/>
        <c:crossAx val="203471872"/>
        <c:crosses val="autoZero"/>
        <c:auto val="1"/>
        <c:lblOffset val="100"/>
        <c:baseTimeUnit val="years"/>
      </c:dateAx>
      <c:valAx>
        <c:axId val="203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101.54</c:v>
                </c:pt>
                <c:pt idx="1">
                  <c:v>104.63</c:v>
                </c:pt>
                <c:pt idx="2">
                  <c:v>102.38</c:v>
                </c:pt>
                <c:pt idx="3">
                  <c:v>103.05</c:v>
                </c:pt>
                <c:pt idx="4">
                  <c:v>102.88</c:v>
                </c:pt>
              </c:numCache>
            </c:numRef>
          </c:val>
        </c:ser>
        <c:dLbls>
          <c:showLegendKey val="0"/>
          <c:showVal val="0"/>
          <c:showCatName val="0"/>
          <c:showSerName val="0"/>
          <c:showPercent val="0"/>
          <c:showBubbleSize val="0"/>
        </c:dLbls>
        <c:gapWidth val="150"/>
        <c:axId val="201675520"/>
        <c:axId val="2016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201675520"/>
        <c:axId val="201677440"/>
      </c:lineChart>
      <c:dateAx>
        <c:axId val="201675520"/>
        <c:scaling>
          <c:orientation val="minMax"/>
        </c:scaling>
        <c:delete val="1"/>
        <c:axPos val="b"/>
        <c:numFmt formatCode="ge" sourceLinked="1"/>
        <c:majorTickMark val="none"/>
        <c:minorTickMark val="none"/>
        <c:tickLblPos val="none"/>
        <c:crossAx val="201677440"/>
        <c:crosses val="autoZero"/>
        <c:auto val="1"/>
        <c:lblOffset val="100"/>
        <c:baseTimeUnit val="years"/>
      </c:dateAx>
      <c:valAx>
        <c:axId val="2016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2.4500000000000002</c:v>
                </c:pt>
                <c:pt idx="1">
                  <c:v>4.8099999999999996</c:v>
                </c:pt>
                <c:pt idx="2">
                  <c:v>7.18</c:v>
                </c:pt>
                <c:pt idx="3">
                  <c:v>9.43</c:v>
                </c:pt>
                <c:pt idx="4">
                  <c:v>11.79</c:v>
                </c:pt>
              </c:numCache>
            </c:numRef>
          </c:val>
        </c:ser>
        <c:dLbls>
          <c:showLegendKey val="0"/>
          <c:showVal val="0"/>
          <c:showCatName val="0"/>
          <c:showSerName val="0"/>
          <c:showPercent val="0"/>
          <c:showBubbleSize val="0"/>
        </c:dLbls>
        <c:gapWidth val="150"/>
        <c:axId val="201929088"/>
        <c:axId val="2019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201929088"/>
        <c:axId val="201931008"/>
      </c:lineChart>
      <c:dateAx>
        <c:axId val="201929088"/>
        <c:scaling>
          <c:orientation val="minMax"/>
        </c:scaling>
        <c:delete val="1"/>
        <c:axPos val="b"/>
        <c:numFmt formatCode="ge" sourceLinked="1"/>
        <c:majorTickMark val="none"/>
        <c:minorTickMark val="none"/>
        <c:tickLblPos val="none"/>
        <c:crossAx val="201931008"/>
        <c:crosses val="autoZero"/>
        <c:auto val="1"/>
        <c:lblOffset val="100"/>
        <c:baseTimeUnit val="years"/>
      </c:dateAx>
      <c:valAx>
        <c:axId val="2019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203136"/>
        <c:axId val="202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2203136"/>
        <c:axId val="202205056"/>
      </c:lineChart>
      <c:dateAx>
        <c:axId val="202203136"/>
        <c:scaling>
          <c:orientation val="minMax"/>
        </c:scaling>
        <c:delete val="1"/>
        <c:axPos val="b"/>
        <c:numFmt formatCode="ge" sourceLinked="1"/>
        <c:majorTickMark val="none"/>
        <c:minorTickMark val="none"/>
        <c:tickLblPos val="none"/>
        <c:crossAx val="202205056"/>
        <c:crosses val="autoZero"/>
        <c:auto val="1"/>
        <c:lblOffset val="100"/>
        <c:baseTimeUnit val="years"/>
      </c:dateAx>
      <c:valAx>
        <c:axId val="202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235264"/>
        <c:axId val="2025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202235264"/>
        <c:axId val="202581504"/>
      </c:lineChart>
      <c:dateAx>
        <c:axId val="202235264"/>
        <c:scaling>
          <c:orientation val="minMax"/>
        </c:scaling>
        <c:delete val="1"/>
        <c:axPos val="b"/>
        <c:numFmt formatCode="ge" sourceLinked="1"/>
        <c:majorTickMark val="none"/>
        <c:minorTickMark val="none"/>
        <c:tickLblPos val="none"/>
        <c:crossAx val="202581504"/>
        <c:crosses val="autoZero"/>
        <c:auto val="1"/>
        <c:lblOffset val="100"/>
        <c:baseTimeUnit val="years"/>
      </c:dateAx>
      <c:valAx>
        <c:axId val="2025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267.32</c:v>
                </c:pt>
                <c:pt idx="1">
                  <c:v>422.41</c:v>
                </c:pt>
                <c:pt idx="2">
                  <c:v>490.84</c:v>
                </c:pt>
                <c:pt idx="3">
                  <c:v>457.53</c:v>
                </c:pt>
                <c:pt idx="4">
                  <c:v>165.51</c:v>
                </c:pt>
              </c:numCache>
            </c:numRef>
          </c:val>
        </c:ser>
        <c:dLbls>
          <c:showLegendKey val="0"/>
          <c:showVal val="0"/>
          <c:showCatName val="0"/>
          <c:showSerName val="0"/>
          <c:showPercent val="0"/>
          <c:showBubbleSize val="0"/>
        </c:dLbls>
        <c:gapWidth val="150"/>
        <c:axId val="202632192"/>
        <c:axId val="2027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202632192"/>
        <c:axId val="202708096"/>
      </c:lineChart>
      <c:dateAx>
        <c:axId val="202632192"/>
        <c:scaling>
          <c:orientation val="minMax"/>
        </c:scaling>
        <c:delete val="1"/>
        <c:axPos val="b"/>
        <c:numFmt formatCode="ge" sourceLinked="1"/>
        <c:majorTickMark val="none"/>
        <c:minorTickMark val="none"/>
        <c:tickLblPos val="none"/>
        <c:crossAx val="202708096"/>
        <c:crosses val="autoZero"/>
        <c:auto val="1"/>
        <c:lblOffset val="100"/>
        <c:baseTimeUnit val="years"/>
      </c:dateAx>
      <c:valAx>
        <c:axId val="2027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3338.45</c:v>
                </c:pt>
                <c:pt idx="1">
                  <c:v>3223.43</c:v>
                </c:pt>
                <c:pt idx="2">
                  <c:v>3533.19</c:v>
                </c:pt>
                <c:pt idx="3">
                  <c:v>3357.28</c:v>
                </c:pt>
                <c:pt idx="4">
                  <c:v>3252.71</c:v>
                </c:pt>
              </c:numCache>
            </c:numRef>
          </c:val>
        </c:ser>
        <c:dLbls>
          <c:showLegendKey val="0"/>
          <c:showVal val="0"/>
          <c:showCatName val="0"/>
          <c:showSerName val="0"/>
          <c:showPercent val="0"/>
          <c:showBubbleSize val="0"/>
        </c:dLbls>
        <c:gapWidth val="150"/>
        <c:axId val="202816128"/>
        <c:axId val="2028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02816128"/>
        <c:axId val="202818304"/>
      </c:lineChart>
      <c:dateAx>
        <c:axId val="202816128"/>
        <c:scaling>
          <c:orientation val="minMax"/>
        </c:scaling>
        <c:delete val="1"/>
        <c:axPos val="b"/>
        <c:numFmt formatCode="ge" sourceLinked="1"/>
        <c:majorTickMark val="none"/>
        <c:minorTickMark val="none"/>
        <c:tickLblPos val="none"/>
        <c:crossAx val="202818304"/>
        <c:crosses val="autoZero"/>
        <c:auto val="1"/>
        <c:lblOffset val="100"/>
        <c:baseTimeUnit val="years"/>
      </c:dateAx>
      <c:valAx>
        <c:axId val="2028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93.26</c:v>
                </c:pt>
                <c:pt idx="1">
                  <c:v>103.04</c:v>
                </c:pt>
                <c:pt idx="2">
                  <c:v>96.33</c:v>
                </c:pt>
                <c:pt idx="3">
                  <c:v>99.14</c:v>
                </c:pt>
                <c:pt idx="4">
                  <c:v>99.49</c:v>
                </c:pt>
              </c:numCache>
            </c:numRef>
          </c:val>
        </c:ser>
        <c:dLbls>
          <c:showLegendKey val="0"/>
          <c:showVal val="0"/>
          <c:showCatName val="0"/>
          <c:showSerName val="0"/>
          <c:showPercent val="0"/>
          <c:showBubbleSize val="0"/>
        </c:dLbls>
        <c:gapWidth val="150"/>
        <c:axId val="202893568"/>
        <c:axId val="2029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02893568"/>
        <c:axId val="202977664"/>
      </c:lineChart>
      <c:dateAx>
        <c:axId val="202893568"/>
        <c:scaling>
          <c:orientation val="minMax"/>
        </c:scaling>
        <c:delete val="1"/>
        <c:axPos val="b"/>
        <c:numFmt formatCode="ge" sourceLinked="1"/>
        <c:majorTickMark val="none"/>
        <c:minorTickMark val="none"/>
        <c:tickLblPos val="none"/>
        <c:crossAx val="202977664"/>
        <c:crosses val="autoZero"/>
        <c:auto val="1"/>
        <c:lblOffset val="100"/>
        <c:baseTimeUnit val="years"/>
      </c:dateAx>
      <c:valAx>
        <c:axId val="2029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207.94</c:v>
                </c:pt>
                <c:pt idx="1">
                  <c:v>189.38</c:v>
                </c:pt>
                <c:pt idx="2">
                  <c:v>188.85</c:v>
                </c:pt>
                <c:pt idx="3">
                  <c:v>183.97</c:v>
                </c:pt>
                <c:pt idx="4">
                  <c:v>185.3</c:v>
                </c:pt>
              </c:numCache>
            </c:numRef>
          </c:val>
        </c:ser>
        <c:dLbls>
          <c:showLegendKey val="0"/>
          <c:showVal val="0"/>
          <c:showCatName val="0"/>
          <c:showSerName val="0"/>
          <c:showPercent val="0"/>
          <c:showBubbleSize val="0"/>
        </c:dLbls>
        <c:gapWidth val="150"/>
        <c:axId val="202995584"/>
        <c:axId val="2030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02995584"/>
        <c:axId val="203010048"/>
      </c:lineChart>
      <c:dateAx>
        <c:axId val="202995584"/>
        <c:scaling>
          <c:orientation val="minMax"/>
        </c:scaling>
        <c:delete val="1"/>
        <c:axPos val="b"/>
        <c:numFmt formatCode="ge" sourceLinked="1"/>
        <c:majorTickMark val="none"/>
        <c:minorTickMark val="none"/>
        <c:tickLblPos val="none"/>
        <c:crossAx val="203010048"/>
        <c:crosses val="autoZero"/>
        <c:auto val="1"/>
        <c:lblOffset val="100"/>
        <c:baseTimeUnit val="years"/>
      </c:dateAx>
      <c:valAx>
        <c:axId val="2030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大津市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342832</v>
      </c>
      <c r="AM8" s="47"/>
      <c r="AN8" s="47"/>
      <c r="AO8" s="47"/>
      <c r="AP8" s="47"/>
      <c r="AQ8" s="47"/>
      <c r="AR8" s="47"/>
      <c r="AS8" s="47"/>
      <c r="AT8" s="43">
        <f>データ!S6</f>
        <v>464.51</v>
      </c>
      <c r="AU8" s="43"/>
      <c r="AV8" s="43"/>
      <c r="AW8" s="43"/>
      <c r="AX8" s="43"/>
      <c r="AY8" s="43"/>
      <c r="AZ8" s="43"/>
      <c r="BA8" s="43"/>
      <c r="BB8" s="43">
        <f>データ!T6</f>
        <v>738.05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50.76</v>
      </c>
      <c r="J10" s="43"/>
      <c r="K10" s="43"/>
      <c r="L10" s="43"/>
      <c r="M10" s="43"/>
      <c r="N10" s="43"/>
      <c r="O10" s="43"/>
      <c r="P10" s="43">
        <f>データ!O6</f>
        <v>1.5</v>
      </c>
      <c r="Q10" s="43"/>
      <c r="R10" s="43"/>
      <c r="S10" s="43"/>
      <c r="T10" s="43"/>
      <c r="U10" s="43"/>
      <c r="V10" s="43"/>
      <c r="W10" s="43">
        <f>データ!P6</f>
        <v>82.81</v>
      </c>
      <c r="X10" s="43"/>
      <c r="Y10" s="43"/>
      <c r="Z10" s="43"/>
      <c r="AA10" s="43"/>
      <c r="AB10" s="43"/>
      <c r="AC10" s="43"/>
      <c r="AD10" s="47">
        <f>データ!Q6</f>
        <v>2878</v>
      </c>
      <c r="AE10" s="47"/>
      <c r="AF10" s="47"/>
      <c r="AG10" s="47"/>
      <c r="AH10" s="47"/>
      <c r="AI10" s="47"/>
      <c r="AJ10" s="47"/>
      <c r="AK10" s="2"/>
      <c r="AL10" s="47">
        <f>データ!U6</f>
        <v>5117</v>
      </c>
      <c r="AM10" s="47"/>
      <c r="AN10" s="47"/>
      <c r="AO10" s="47"/>
      <c r="AP10" s="47"/>
      <c r="AQ10" s="47"/>
      <c r="AR10" s="47"/>
      <c r="AS10" s="47"/>
      <c r="AT10" s="43">
        <f>データ!V6</f>
        <v>2.08</v>
      </c>
      <c r="AU10" s="43"/>
      <c r="AV10" s="43"/>
      <c r="AW10" s="43"/>
      <c r="AX10" s="43"/>
      <c r="AY10" s="43"/>
      <c r="AZ10" s="43"/>
      <c r="BA10" s="43"/>
      <c r="BB10" s="43">
        <f>データ!W6</f>
        <v>2460.1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K1" workbookViewId="0">
      <selection activeCell="CN9" sqref="CN9"/>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252018</v>
      </c>
      <c r="D6" s="31">
        <f t="shared" si="3"/>
        <v>46</v>
      </c>
      <c r="E6" s="31">
        <f t="shared" si="3"/>
        <v>17</v>
      </c>
      <c r="F6" s="31">
        <f t="shared" si="3"/>
        <v>4</v>
      </c>
      <c r="G6" s="31">
        <f t="shared" si="3"/>
        <v>0</v>
      </c>
      <c r="H6" s="31" t="str">
        <f t="shared" si="3"/>
        <v>滋賀県　大津市</v>
      </c>
      <c r="I6" s="31" t="str">
        <f t="shared" si="3"/>
        <v>法適用</v>
      </c>
      <c r="J6" s="31" t="str">
        <f t="shared" si="3"/>
        <v>下水道事業</v>
      </c>
      <c r="K6" s="31" t="str">
        <f t="shared" si="3"/>
        <v>特定環境保全公共下水道</v>
      </c>
      <c r="L6" s="31" t="str">
        <f t="shared" si="3"/>
        <v>D2</v>
      </c>
      <c r="M6" s="32" t="str">
        <f t="shared" si="3"/>
        <v>-</v>
      </c>
      <c r="N6" s="32">
        <f t="shared" si="3"/>
        <v>50.76</v>
      </c>
      <c r="O6" s="32">
        <f t="shared" si="3"/>
        <v>1.5</v>
      </c>
      <c r="P6" s="32">
        <f t="shared" si="3"/>
        <v>82.81</v>
      </c>
      <c r="Q6" s="32">
        <f t="shared" si="3"/>
        <v>2878</v>
      </c>
      <c r="R6" s="32">
        <f t="shared" si="3"/>
        <v>342832</v>
      </c>
      <c r="S6" s="32">
        <f t="shared" si="3"/>
        <v>464.51</v>
      </c>
      <c r="T6" s="32">
        <f t="shared" si="3"/>
        <v>738.05</v>
      </c>
      <c r="U6" s="32">
        <f t="shared" si="3"/>
        <v>5117</v>
      </c>
      <c r="V6" s="32">
        <f t="shared" si="3"/>
        <v>2.08</v>
      </c>
      <c r="W6" s="32">
        <f t="shared" si="3"/>
        <v>2460.1</v>
      </c>
      <c r="X6" s="33">
        <f>IF(X7="",NA(),X7)</f>
        <v>101.54</v>
      </c>
      <c r="Y6" s="33">
        <f t="shared" ref="Y6:AG6" si="4">IF(Y7="",NA(),Y7)</f>
        <v>104.63</v>
      </c>
      <c r="Z6" s="33">
        <f t="shared" si="4"/>
        <v>102.38</v>
      </c>
      <c r="AA6" s="33">
        <f t="shared" si="4"/>
        <v>103.05</v>
      </c>
      <c r="AB6" s="33">
        <f t="shared" si="4"/>
        <v>102.88</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267.32</v>
      </c>
      <c r="AU6" s="33">
        <f t="shared" ref="AU6:BC6" si="6">IF(AU7="",NA(),AU7)</f>
        <v>422.41</v>
      </c>
      <c r="AV6" s="33">
        <f t="shared" si="6"/>
        <v>490.84</v>
      </c>
      <c r="AW6" s="33">
        <f t="shared" si="6"/>
        <v>457.53</v>
      </c>
      <c r="AX6" s="33">
        <f t="shared" si="6"/>
        <v>165.51</v>
      </c>
      <c r="AY6" s="33">
        <f t="shared" si="6"/>
        <v>477.59</v>
      </c>
      <c r="AZ6" s="33">
        <f t="shared" si="6"/>
        <v>341.28</v>
      </c>
      <c r="BA6" s="33">
        <f t="shared" si="6"/>
        <v>243.58</v>
      </c>
      <c r="BB6" s="33">
        <f t="shared" si="6"/>
        <v>290.19</v>
      </c>
      <c r="BC6" s="33">
        <f t="shared" si="6"/>
        <v>63.22</v>
      </c>
      <c r="BD6" s="32" t="str">
        <f>IF(BD7="","",IF(BD7="-","【-】","【"&amp;SUBSTITUTE(TEXT(BD7,"#,##0.00"),"-","△")&amp;"】"))</f>
        <v>【59.45】</v>
      </c>
      <c r="BE6" s="33">
        <f>IF(BE7="",NA(),BE7)</f>
        <v>3338.45</v>
      </c>
      <c r="BF6" s="33">
        <f t="shared" ref="BF6:BN6" si="7">IF(BF7="",NA(),BF7)</f>
        <v>3223.43</v>
      </c>
      <c r="BG6" s="33">
        <f t="shared" si="7"/>
        <v>3533.19</v>
      </c>
      <c r="BH6" s="33">
        <f t="shared" si="7"/>
        <v>3357.28</v>
      </c>
      <c r="BI6" s="33">
        <f t="shared" si="7"/>
        <v>3252.71</v>
      </c>
      <c r="BJ6" s="33">
        <f t="shared" si="7"/>
        <v>1812.65</v>
      </c>
      <c r="BK6" s="33">
        <f t="shared" si="7"/>
        <v>1764.87</v>
      </c>
      <c r="BL6" s="33">
        <f t="shared" si="7"/>
        <v>1622.51</v>
      </c>
      <c r="BM6" s="33">
        <f t="shared" si="7"/>
        <v>1569.13</v>
      </c>
      <c r="BN6" s="33">
        <f t="shared" si="7"/>
        <v>1436</v>
      </c>
      <c r="BO6" s="32" t="str">
        <f>IF(BO7="","",IF(BO7="-","【-】","【"&amp;SUBSTITUTE(TEXT(BO7,"#,##0.00"),"-","△")&amp;"】"))</f>
        <v>【1,479.31】</v>
      </c>
      <c r="BP6" s="33">
        <f>IF(BP7="",NA(),BP7)</f>
        <v>93.26</v>
      </c>
      <c r="BQ6" s="33">
        <f t="shared" ref="BQ6:BY6" si="8">IF(BQ7="",NA(),BQ7)</f>
        <v>103.04</v>
      </c>
      <c r="BR6" s="33">
        <f t="shared" si="8"/>
        <v>96.33</v>
      </c>
      <c r="BS6" s="33">
        <f t="shared" si="8"/>
        <v>99.14</v>
      </c>
      <c r="BT6" s="33">
        <f t="shared" si="8"/>
        <v>99.49</v>
      </c>
      <c r="BU6" s="33">
        <f t="shared" si="8"/>
        <v>59.35</v>
      </c>
      <c r="BV6" s="33">
        <f t="shared" si="8"/>
        <v>60.75</v>
      </c>
      <c r="BW6" s="33">
        <f t="shared" si="8"/>
        <v>62.83</v>
      </c>
      <c r="BX6" s="33">
        <f t="shared" si="8"/>
        <v>64.63</v>
      </c>
      <c r="BY6" s="33">
        <f t="shared" si="8"/>
        <v>66.56</v>
      </c>
      <c r="BZ6" s="32" t="str">
        <f>IF(BZ7="","",IF(BZ7="-","【-】","【"&amp;SUBSTITUTE(TEXT(BZ7,"#,##0.00"),"-","△")&amp;"】"))</f>
        <v>【63.50】</v>
      </c>
      <c r="CA6" s="33">
        <f>IF(CA7="",NA(),CA7)</f>
        <v>207.94</v>
      </c>
      <c r="CB6" s="33">
        <f t="shared" ref="CB6:CJ6" si="9">IF(CB7="",NA(),CB7)</f>
        <v>189.38</v>
      </c>
      <c r="CC6" s="33">
        <f t="shared" si="9"/>
        <v>188.85</v>
      </c>
      <c r="CD6" s="33">
        <f t="shared" si="9"/>
        <v>183.97</v>
      </c>
      <c r="CE6" s="33">
        <f t="shared" si="9"/>
        <v>185.3</v>
      </c>
      <c r="CF6" s="33">
        <f t="shared" si="9"/>
        <v>260.48</v>
      </c>
      <c r="CG6" s="33">
        <f t="shared" si="9"/>
        <v>256</v>
      </c>
      <c r="CH6" s="33">
        <f t="shared" si="9"/>
        <v>250.43</v>
      </c>
      <c r="CI6" s="33">
        <f t="shared" si="9"/>
        <v>245.75</v>
      </c>
      <c r="CJ6" s="33">
        <f t="shared" si="9"/>
        <v>244.29</v>
      </c>
      <c r="CK6" s="32" t="str">
        <f>IF(CK7="","",IF(CK7="-","【-】","【"&amp;SUBSTITUTE(TEXT(CK7,"#,##0.00"),"-","△")&amp;"】"))</f>
        <v>【253.12】</v>
      </c>
      <c r="CL6" s="33">
        <f>IF(CL7="",NA(),CL7)</f>
        <v>74.599999999999994</v>
      </c>
      <c r="CM6" s="33">
        <f t="shared" ref="CM6:CU6" si="10">IF(CM7="",NA(),CM7)</f>
        <v>73.31</v>
      </c>
      <c r="CN6" s="33">
        <f t="shared" si="10"/>
        <v>73.12</v>
      </c>
      <c r="CO6" s="33">
        <f t="shared" si="10"/>
        <v>74.55</v>
      </c>
      <c r="CP6" s="33">
        <f t="shared" si="10"/>
        <v>77.989999999999995</v>
      </c>
      <c r="CQ6" s="33">
        <f t="shared" si="10"/>
        <v>40.56</v>
      </c>
      <c r="CR6" s="33">
        <f t="shared" si="10"/>
        <v>41.59</v>
      </c>
      <c r="CS6" s="33">
        <f t="shared" si="10"/>
        <v>42.31</v>
      </c>
      <c r="CT6" s="33">
        <f t="shared" si="10"/>
        <v>43.65</v>
      </c>
      <c r="CU6" s="33">
        <f t="shared" si="10"/>
        <v>43.58</v>
      </c>
      <c r="CV6" s="32" t="str">
        <f>IF(CV7="","",IF(CV7="-","【-】","【"&amp;SUBSTITUTE(TEXT(CV7,"#,##0.00"),"-","△")&amp;"】"))</f>
        <v>【41.06】</v>
      </c>
      <c r="CW6" s="33">
        <f>IF(CW7="",NA(),CW7)</f>
        <v>83.69</v>
      </c>
      <c r="CX6" s="33">
        <f t="shared" ref="CX6:DF6" si="11">IF(CX7="",NA(),CX7)</f>
        <v>83.69</v>
      </c>
      <c r="CY6" s="33">
        <f t="shared" si="11"/>
        <v>83.69</v>
      </c>
      <c r="CZ6" s="33">
        <f t="shared" si="11"/>
        <v>85.7</v>
      </c>
      <c r="DA6" s="33">
        <f t="shared" si="11"/>
        <v>87.51</v>
      </c>
      <c r="DB6" s="33">
        <f t="shared" si="11"/>
        <v>79.88</v>
      </c>
      <c r="DC6" s="33">
        <f t="shared" si="11"/>
        <v>80.47</v>
      </c>
      <c r="DD6" s="33">
        <f t="shared" si="11"/>
        <v>81.3</v>
      </c>
      <c r="DE6" s="33">
        <f t="shared" si="11"/>
        <v>82.2</v>
      </c>
      <c r="DF6" s="33">
        <f t="shared" si="11"/>
        <v>82.35</v>
      </c>
      <c r="DG6" s="32" t="str">
        <f>IF(DG7="","",IF(DG7="-","【-】","【"&amp;SUBSTITUTE(TEXT(DG7,"#,##0.00"),"-","△")&amp;"】"))</f>
        <v>【80.39】</v>
      </c>
      <c r="DH6" s="33">
        <f>IF(DH7="",NA(),DH7)</f>
        <v>2.4500000000000002</v>
      </c>
      <c r="DI6" s="33">
        <f t="shared" ref="DI6:DQ6" si="12">IF(DI7="",NA(),DI7)</f>
        <v>4.8099999999999996</v>
      </c>
      <c r="DJ6" s="33">
        <f t="shared" si="12"/>
        <v>7.18</v>
      </c>
      <c r="DK6" s="33">
        <f t="shared" si="12"/>
        <v>9.43</v>
      </c>
      <c r="DL6" s="33">
        <f t="shared" si="12"/>
        <v>11.79</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252018</v>
      </c>
      <c r="D7" s="35">
        <v>46</v>
      </c>
      <c r="E7" s="35">
        <v>17</v>
      </c>
      <c r="F7" s="35">
        <v>4</v>
      </c>
      <c r="G7" s="35">
        <v>0</v>
      </c>
      <c r="H7" s="35" t="s">
        <v>96</v>
      </c>
      <c r="I7" s="35" t="s">
        <v>97</v>
      </c>
      <c r="J7" s="35" t="s">
        <v>98</v>
      </c>
      <c r="K7" s="35" t="s">
        <v>99</v>
      </c>
      <c r="L7" s="35" t="s">
        <v>100</v>
      </c>
      <c r="M7" s="36" t="s">
        <v>101</v>
      </c>
      <c r="N7" s="36">
        <v>50.76</v>
      </c>
      <c r="O7" s="36">
        <v>1.5</v>
      </c>
      <c r="P7" s="36">
        <v>82.81</v>
      </c>
      <c r="Q7" s="36">
        <v>2878</v>
      </c>
      <c r="R7" s="36">
        <v>342832</v>
      </c>
      <c r="S7" s="36">
        <v>464.51</v>
      </c>
      <c r="T7" s="36">
        <v>738.05</v>
      </c>
      <c r="U7" s="36">
        <v>5117</v>
      </c>
      <c r="V7" s="36">
        <v>2.08</v>
      </c>
      <c r="W7" s="36">
        <v>2460.1</v>
      </c>
      <c r="X7" s="36">
        <v>101.54</v>
      </c>
      <c r="Y7" s="36">
        <v>104.63</v>
      </c>
      <c r="Z7" s="36">
        <v>102.38</v>
      </c>
      <c r="AA7" s="36">
        <v>103.05</v>
      </c>
      <c r="AB7" s="36">
        <v>102.88</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v>267.32</v>
      </c>
      <c r="AU7" s="36">
        <v>422.41</v>
      </c>
      <c r="AV7" s="36">
        <v>490.84</v>
      </c>
      <c r="AW7" s="36">
        <v>457.53</v>
      </c>
      <c r="AX7" s="36">
        <v>165.51</v>
      </c>
      <c r="AY7" s="36">
        <v>477.59</v>
      </c>
      <c r="AZ7" s="36">
        <v>341.28</v>
      </c>
      <c r="BA7" s="36">
        <v>243.58</v>
      </c>
      <c r="BB7" s="36">
        <v>290.19</v>
      </c>
      <c r="BC7" s="36">
        <v>63.22</v>
      </c>
      <c r="BD7" s="36">
        <v>59.45</v>
      </c>
      <c r="BE7" s="36">
        <v>3338.45</v>
      </c>
      <c r="BF7" s="36">
        <v>3223.43</v>
      </c>
      <c r="BG7" s="36">
        <v>3533.19</v>
      </c>
      <c r="BH7" s="36">
        <v>3357.28</v>
      </c>
      <c r="BI7" s="36">
        <v>3252.71</v>
      </c>
      <c r="BJ7" s="36">
        <v>1812.65</v>
      </c>
      <c r="BK7" s="36">
        <v>1764.87</v>
      </c>
      <c r="BL7" s="36">
        <v>1622.51</v>
      </c>
      <c r="BM7" s="36">
        <v>1569.13</v>
      </c>
      <c r="BN7" s="36">
        <v>1436</v>
      </c>
      <c r="BO7" s="36">
        <v>1479.31</v>
      </c>
      <c r="BP7" s="36">
        <v>93.26</v>
      </c>
      <c r="BQ7" s="36">
        <v>103.04</v>
      </c>
      <c r="BR7" s="36">
        <v>96.33</v>
      </c>
      <c r="BS7" s="36">
        <v>99.14</v>
      </c>
      <c r="BT7" s="36">
        <v>99.49</v>
      </c>
      <c r="BU7" s="36">
        <v>59.35</v>
      </c>
      <c r="BV7" s="36">
        <v>60.75</v>
      </c>
      <c r="BW7" s="36">
        <v>62.83</v>
      </c>
      <c r="BX7" s="36">
        <v>64.63</v>
      </c>
      <c r="BY7" s="36">
        <v>66.56</v>
      </c>
      <c r="BZ7" s="36">
        <v>63.5</v>
      </c>
      <c r="CA7" s="36">
        <v>207.94</v>
      </c>
      <c r="CB7" s="36">
        <v>189.38</v>
      </c>
      <c r="CC7" s="36">
        <v>188.85</v>
      </c>
      <c r="CD7" s="36">
        <v>183.97</v>
      </c>
      <c r="CE7" s="36">
        <v>185.3</v>
      </c>
      <c r="CF7" s="36">
        <v>260.48</v>
      </c>
      <c r="CG7" s="36">
        <v>256</v>
      </c>
      <c r="CH7" s="36">
        <v>250.43</v>
      </c>
      <c r="CI7" s="36">
        <v>245.75</v>
      </c>
      <c r="CJ7" s="36">
        <v>244.29</v>
      </c>
      <c r="CK7" s="36">
        <v>253.12</v>
      </c>
      <c r="CL7" s="36">
        <v>74.599999999999994</v>
      </c>
      <c r="CM7" s="36">
        <v>73.31</v>
      </c>
      <c r="CN7" s="36">
        <v>73.12</v>
      </c>
      <c r="CO7" s="36">
        <v>74.55</v>
      </c>
      <c r="CP7" s="36">
        <v>77.989999999999995</v>
      </c>
      <c r="CQ7" s="36">
        <v>40.56</v>
      </c>
      <c r="CR7" s="36">
        <v>41.59</v>
      </c>
      <c r="CS7" s="36">
        <v>42.31</v>
      </c>
      <c r="CT7" s="36">
        <v>43.65</v>
      </c>
      <c r="CU7" s="36">
        <v>43.58</v>
      </c>
      <c r="CV7" s="36">
        <v>41.06</v>
      </c>
      <c r="CW7" s="36">
        <v>83.69</v>
      </c>
      <c r="CX7" s="36">
        <v>83.69</v>
      </c>
      <c r="CY7" s="36">
        <v>83.69</v>
      </c>
      <c r="CZ7" s="36">
        <v>85.7</v>
      </c>
      <c r="DA7" s="36">
        <v>87.51</v>
      </c>
      <c r="DB7" s="36">
        <v>79.88</v>
      </c>
      <c r="DC7" s="36">
        <v>80.47</v>
      </c>
      <c r="DD7" s="36">
        <v>81.3</v>
      </c>
      <c r="DE7" s="36">
        <v>82.2</v>
      </c>
      <c r="DF7" s="36">
        <v>82.35</v>
      </c>
      <c r="DG7" s="36">
        <v>80.39</v>
      </c>
      <c r="DH7" s="36">
        <v>2.4500000000000002</v>
      </c>
      <c r="DI7" s="36">
        <v>4.8099999999999996</v>
      </c>
      <c r="DJ7" s="36">
        <v>7.18</v>
      </c>
      <c r="DK7" s="36">
        <v>9.43</v>
      </c>
      <c r="DL7" s="36">
        <v>11.79</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2016-02-18T02:57:36Z</cp:lastPrinted>
  <dcterms:created xsi:type="dcterms:W3CDTF">2016-02-03T07:47:24Z</dcterms:created>
  <dcterms:modified xsi:type="dcterms:W3CDTF">2016-02-18T02:58:16Z</dcterms:modified>
  <cp:category/>
</cp:coreProperties>
</file>