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<sst xmlns="http://schemas.openxmlformats.org/spreadsheetml/2006/main" count="220" uniqueCount="110">
  <si>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</si>
  <si>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</si>
  <si>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</si>
  <si>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</si>
  <si>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</si>
  <si>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</si>
  <si>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</si>
  <si>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</si>
  <si>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</si>
  <si>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</si>
  <si>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</si>
  <si>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</si>
  <si>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</si>
  <si>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</si>
  <si>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</si>
  <si>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</si>
  <si>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</si>
  <si>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</si>
  <si>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</si>
  <si>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</si>
  <si>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</si>
  <si>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</si>
  <si>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</si>
  <si>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</si>
  <si>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</si>
  <si>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</si>
  <si>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</si>
  <si>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</si>
  <si>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</si>
  <si>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</si>
  <si>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</si>
  <si>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</si>
  <si>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</si>
  <si>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</si>
  <si>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</si>
  <si>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</si>
  <si>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</si>
  <si>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</si>
  <si>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</si>
  <si>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</si>
  <si>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</si>
  <si>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</si>
  <si>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</si>
  <si>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</si>
  <si>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</si>
  <si>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</si>
  <si>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</si>
  <si>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</si>
  <si>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</si>
  <si>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</si>
  <si>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</si>
  <si>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</si>
  <si>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</si>
  <si>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</si>
  <si>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</si>
  <si>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</si>
  <si>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</si>
  <si>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</si>
  <si>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</si>
  <si>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</si>
  <si>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</si>
  <si>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</si>
  <si>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</si>
  <si>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</si>
  <si>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</si>
  <si>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</si>
  <si>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</si>
  <si>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</si>
  <si>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</si>
  <si>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</si>
  <si>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</si>
  <si>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</si>
  <si>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</si>
  <si>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</si>
  <si>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</si>
  <si>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</si>
  <si>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</si>
  <si>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</si>
  <si>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</si>
  <si>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</si>
  <si>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</si>
  <si>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</si>
  <si>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</si>
  <si>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</si>
  <si>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</si>
  <si>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</si>
  <si>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</si>
  <si>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</si>
  <si>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</si>
  <si>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</si>
  <si>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</si>
  <si>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</si>
  <si>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</si>
  <si>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</si>
  <si>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</si>
  <si>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</si>
  <si>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大津市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</si>
  <si>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</si>
  <si>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</si>
  <si>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</si>
  <si>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</si>
  <si>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</si>
  <si>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</si>
  <si>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</si>
  <si>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</si>
  <si>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</si>
  <si>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</si>
  <si>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①有形固定資産減価償却率及び②管渠老朽化率ともに年々数値が上がっているものの、類似団体平均との比較においては、本市の資産の老朽化度合いは比較的小さくなっている。
　また、③管渠改善率については、平成26年度に面的に老朽化対策を行った結果、平成26年度の数値は平成25年度までと比して大幅に改善している。</t>
    <rPh sb="2" eb="4">
      <t>ユウケイ</t>
    </rPh>
    <rPh sb="4" eb="6">
      <t>コテイ</t>
    </rPh>
    <rPh sb="6" eb="8">
      <t>シサン</t>
    </rPh>
    <rPh sb="10" eb="12">
      <t>ショウキャク</t>
    </rPh>
    <rPh sb="12" eb="13">
      <t>リツ</t>
    </rPh>
    <rPh sb="13" eb="14">
      <t>オヨ</t>
    </rPh>
    <rPh sb="16" eb="18">
      <t>カンキョ</t>
    </rPh>
    <rPh sb="18" eb="21">
      <t>ロウキュウカ</t>
    </rPh>
    <rPh sb="21" eb="22">
      <t>リツ</t>
    </rPh>
    <rPh sb="25" eb="27">
      <t>ネンネン</t>
    </rPh>
    <rPh sb="27" eb="29">
      <t>スウチ</t>
    </rPh>
    <rPh sb="30" eb="31">
      <t>ア</t>
    </rPh>
    <rPh sb="40" eb="42">
      <t>ルイジ</t>
    </rPh>
    <rPh sb="42" eb="44">
      <t>ダンタイ</t>
    </rPh>
    <rPh sb="44" eb="46">
      <t>ヘイキン</t>
    </rPh>
    <rPh sb="48" eb="50">
      <t>ヒカク</t>
    </rPh>
    <rPh sb="56" eb="58">
      <t>ホンイチ</t>
    </rPh>
    <rPh sb="59" eb="61">
      <t>シサン</t>
    </rPh>
    <rPh sb="62" eb="65">
      <t>ロウキュウカ</t>
    </rPh>
    <rPh sb="65" eb="67">
      <t>ドア</t>
    </rPh>
    <rPh sb="69" eb="72">
      <t>ヒカクテキ</t>
    </rPh>
    <rPh sb="72" eb="73">
      <t>チイ</t>
    </rPh>
    <rPh sb="87" eb="89">
      <t>カンキョ</t>
    </rPh>
    <rPh sb="89" eb="91">
      <t>カイゼン</t>
    </rPh>
    <rPh sb="91" eb="92">
      <t>リツ</t>
    </rPh>
    <rPh sb="98" eb="100">
      <t>ヘイセイ</t>
    </rPh>
    <rPh sb="102" eb="104">
      <t>ネンド</t>
    </rPh>
    <rPh sb="105" eb="107">
      <t>メンテキ</t>
    </rPh>
    <rPh sb="108" eb="111">
      <t>ロウキュウカ</t>
    </rPh>
    <rPh sb="111" eb="113">
      <t>タイサク</t>
    </rPh>
    <rPh sb="114" eb="115">
      <t>オコナ</t>
    </rPh>
    <rPh sb="117" eb="119">
      <t>ケッカ</t>
    </rPh>
    <rPh sb="120" eb="122">
      <t>ヘイセイ</t>
    </rPh>
    <rPh sb="124" eb="126">
      <t>ネンド</t>
    </rPh>
    <rPh sb="127" eb="129">
      <t>スウチ</t>
    </rPh>
    <rPh sb="130" eb="132">
      <t>ヘイセイ</t>
    </rPh>
    <rPh sb="134" eb="136">
      <t>ネンド</t>
    </rPh>
    <rPh sb="139" eb="140">
      <t>ヒ</t>
    </rPh>
    <rPh sb="142" eb="144">
      <t>オオハバ</t>
    </rPh>
    <rPh sb="145" eb="147">
      <t>カイゼン</t>
    </rPh>
    <phoneticPr fontId="4"/>
  </si>
  <si>
    <t>企業会計制度の見直しの影響もあり、平成26年度については経営の健全性・効率性を表す数値は類似団体平均との比較において良く見える。しかし、実際の経営は一般会計からの繰入金に大きく依存しており、そのことは左記の経営指標から読み取ることができない。そのため、今後も経営の健全性について実態把握を適切に行っていくとともに、自立した経営に向け、経費の縮減等一層の経営努力を続けていくことが必要である。
　施設の老朽化については、長寿命化計画や現在検討中のアセットマネジメントに基づき、費用の平準化に努めながら引き続き効率的かつ計画的に施設の改築更新や修繕を行っていく必要がある。</t>
    <rPh sb="0" eb="2">
      <t>キギョウ</t>
    </rPh>
    <rPh sb="2" eb="4">
      <t>カイケイ</t>
    </rPh>
    <rPh sb="4" eb="6">
      <t>セイド</t>
    </rPh>
    <rPh sb="7" eb="9">
      <t>ミナオ</t>
    </rPh>
    <rPh sb="11" eb="13">
      <t>エイキョウ</t>
    </rPh>
    <rPh sb="17" eb="19">
      <t>ヘイセイ</t>
    </rPh>
    <rPh sb="21" eb="23">
      <t>ネンド</t>
    </rPh>
    <rPh sb="28" eb="30">
      <t>ケイエイ</t>
    </rPh>
    <rPh sb="31" eb="34">
      <t>ケンゼンセイ</t>
    </rPh>
    <rPh sb="35" eb="38">
      <t>コウリツセイ</t>
    </rPh>
    <rPh sb="39" eb="40">
      <t>アラワ</t>
    </rPh>
    <rPh sb="41" eb="43">
      <t>スウチ</t>
    </rPh>
    <rPh sb="44" eb="46">
      <t>ルイジ</t>
    </rPh>
    <rPh sb="46" eb="48">
      <t>ダンタイ</t>
    </rPh>
    <rPh sb="48" eb="50">
      <t>ヘイキン</t>
    </rPh>
    <rPh sb="52" eb="54">
      <t>ヒカク</t>
    </rPh>
    <rPh sb="58" eb="59">
      <t>ヨ</t>
    </rPh>
    <rPh sb="60" eb="61">
      <t>ミ</t>
    </rPh>
    <rPh sb="68" eb="70">
      <t>ジッサイ</t>
    </rPh>
    <rPh sb="71" eb="73">
      <t>ケイエイ</t>
    </rPh>
    <rPh sb="74" eb="76">
      <t>イッパン</t>
    </rPh>
    <rPh sb="76" eb="78">
      <t>カイケイ</t>
    </rPh>
    <rPh sb="81" eb="83">
      <t>クリイレ</t>
    </rPh>
    <rPh sb="83" eb="84">
      <t>キン</t>
    </rPh>
    <rPh sb="85" eb="86">
      <t>オオ</t>
    </rPh>
    <rPh sb="88" eb="90">
      <t>イゾン</t>
    </rPh>
    <rPh sb="100" eb="102">
      <t>サキ</t>
    </rPh>
    <rPh sb="103" eb="104">
      <t>ケイ</t>
    </rPh>
    <rPh sb="104" eb="105">
      <t>エイ</t>
    </rPh>
    <rPh sb="105" eb="107">
      <t>シヒョウ</t>
    </rPh>
    <rPh sb="109" eb="110">
      <t>ヨ</t>
    </rPh>
    <rPh sb="111" eb="112">
      <t>ト</t>
    </rPh>
    <rPh sb="126" eb="128">
      <t>コンゴ</t>
    </rPh>
    <rPh sb="129" eb="131">
      <t>ケイエイ</t>
    </rPh>
    <rPh sb="132" eb="134">
      <t>ケンゼン</t>
    </rPh>
    <rPh sb="134" eb="135">
      <t>セイ</t>
    </rPh>
    <rPh sb="141" eb="143">
      <t>ハアク</t>
    </rPh>
    <rPh sb="144" eb="146">
      <t>テキセツ</t>
    </rPh>
    <rPh sb="147" eb="148">
      <t>オコナ</t>
    </rPh>
    <rPh sb="157" eb="159">
      <t>ジリツ</t>
    </rPh>
    <rPh sb="161" eb="162">
      <t>ケイ</t>
    </rPh>
    <rPh sb="162" eb="163">
      <t>エイ</t>
    </rPh>
    <rPh sb="164" eb="165">
      <t>ム</t>
    </rPh>
    <rPh sb="167" eb="169">
      <t>ケイヒ</t>
    </rPh>
    <rPh sb="170" eb="173">
      <t>シュクゲントウ</t>
    </rPh>
    <rPh sb="173" eb="175">
      <t>イッソウ</t>
    </rPh>
    <rPh sb="176" eb="178">
      <t>ケイエイ</t>
    </rPh>
    <rPh sb="178" eb="180">
      <t>ドリョク</t>
    </rPh>
    <rPh sb="181" eb="182">
      <t>ツヅ</t>
    </rPh>
    <rPh sb="189" eb="191">
      <t>ヒツヨウ</t>
    </rPh>
    <rPh sb="197" eb="199">
      <t>シセツ</t>
    </rPh>
    <rPh sb="200" eb="203">
      <t>ロウキュウカ</t>
    </rPh>
    <rPh sb="209" eb="210">
      <t>チョウ</t>
    </rPh>
    <rPh sb="210" eb="213">
      <t>ジュミョウカ</t>
    </rPh>
    <rPh sb="213" eb="214">
      <t>ケイ</t>
    </rPh>
    <rPh sb="214" eb="215">
      <t>カク</t>
    </rPh>
    <rPh sb="216" eb="218">
      <t>ゲンザイ</t>
    </rPh>
    <rPh sb="218" eb="221">
      <t>ケントウチュウ</t>
    </rPh>
    <rPh sb="233" eb="234">
      <t>モト</t>
    </rPh>
    <rPh sb="237" eb="238">
      <t>ヒ</t>
    </rPh>
    <rPh sb="238" eb="239">
      <t>ヨウ</t>
    </rPh>
    <rPh sb="240" eb="243">
      <t>ヘイジュンカ</t>
    </rPh>
    <rPh sb="244" eb="245">
      <t>ツト</t>
    </rPh>
    <rPh sb="249" eb="250">
      <t>ヒ</t>
    </rPh>
    <rPh sb="251" eb="252">
      <t>ツヅ</t>
    </rPh>
    <rPh sb="253" eb="255">
      <t>コウリツ</t>
    </rPh>
    <rPh sb="255" eb="256">
      <t>テキ</t>
    </rPh>
    <rPh sb="258" eb="261">
      <t>ケイカクテキ</t>
    </rPh>
    <rPh sb="262" eb="264">
      <t>シセツ</t>
    </rPh>
    <rPh sb="265" eb="267">
      <t>カイチク</t>
    </rPh>
    <rPh sb="267" eb="269">
      <t>コウシン</t>
    </rPh>
    <rPh sb="270" eb="272">
      <t>シュウゼン</t>
    </rPh>
    <rPh sb="273" eb="274">
      <t>オコナ</t>
    </rPh>
    <rPh sb="278" eb="280">
      <t>ヒツヨウ</t>
    </rPh>
    <phoneticPr fontId="4"/>
  </si>
  <si>
    <r>
      <t>経営の健全性を示す数値のうち、③流動比率については、企業会計制度の見直しの影響により、平成25年度までの数値と比較して数値が大幅に悪化しているものの、100％は上回っており、類似団体平均との比較においても短期的な支払能力は高いと評価できる。また、④企業債残高対事業規模比率については年々数値が改善しており、企業債残高の縮減に向けた取り組みが数値上にも表れている。しかし、①経常収支比率は100％を大きく超えているものの、</t>
    </r>
    <r>
      <rPr>
        <sz val="11"/>
        <rFont val="ＭＳ ゴシック"/>
        <family val="3"/>
        <charset val="128"/>
      </rPr>
      <t>企業会計制度の見直しの影響を除くと108.62%と、平成25年度までの数字よりも悪化することから、</t>
    </r>
    <r>
      <rPr>
        <sz val="11"/>
        <color theme="1"/>
        <rFont val="ＭＳ ゴシック"/>
        <family val="3"/>
        <charset val="128"/>
      </rPr>
      <t>引き続き費用の縮減等の経営健全化に向けた取り組みを続けていくことが必要である。
　経営の効率性については、⑤経費回収率は100％を大きく上回り、⑥汚水処理原価についても年々数値が下がっていること、類似団体平均よりも数値が良いことから、比較的効率性は高いと評価できる。また、⑧水洗化率についても年々増加しており、下水道への接続が着実に進んでいる。
　⑦施設利用率については、本市が所管する水再生センターに加え、滋賀県が所管する湖南中部浄化センター及び湖西浄化センターの施設利用率を含んでおり、直近３年間の推移をみると増加傾向にあるが、更なる施設利用率の向上を目指し、今後予定されている水再生センターの再構築の際には施設の適正規模について検討する必要がある。</t>
    </r>
    <rPh sb="0" eb="1">
      <t>ケイ</t>
    </rPh>
    <rPh sb="1" eb="2">
      <t>エイ</t>
    </rPh>
    <rPh sb="3" eb="6">
      <t>ケンゼンセイ</t>
    </rPh>
    <rPh sb="7" eb="8">
      <t>シメ</t>
    </rPh>
    <rPh sb="9" eb="11">
      <t>スウチ</t>
    </rPh>
    <rPh sb="16" eb="18">
      <t>リュウドウ</t>
    </rPh>
    <rPh sb="18" eb="20">
      <t>ヒリツ</t>
    </rPh>
    <rPh sb="26" eb="28">
      <t>キギョウ</t>
    </rPh>
    <rPh sb="28" eb="30">
      <t>カイケイ</t>
    </rPh>
    <rPh sb="30" eb="32">
      <t>セイド</t>
    </rPh>
    <rPh sb="33" eb="35">
      <t>ミナオ</t>
    </rPh>
    <rPh sb="37" eb="39">
      <t>エイキョウ</t>
    </rPh>
    <rPh sb="43" eb="45">
      <t>ヘイセイ</t>
    </rPh>
    <rPh sb="47" eb="49">
      <t>ネンド</t>
    </rPh>
    <rPh sb="52" eb="54">
      <t>スウチ</t>
    </rPh>
    <rPh sb="55" eb="57">
      <t>ヒカク</t>
    </rPh>
    <rPh sb="59" eb="61">
      <t>スウチ</t>
    </rPh>
    <rPh sb="62" eb="64">
      <t>オオハバ</t>
    </rPh>
    <rPh sb="65" eb="67">
      <t>アッカ</t>
    </rPh>
    <rPh sb="80" eb="82">
      <t>ウワマワ</t>
    </rPh>
    <rPh sb="87" eb="89">
      <t>ルイジ</t>
    </rPh>
    <rPh sb="89" eb="91">
      <t>ダンタイ</t>
    </rPh>
    <rPh sb="91" eb="93">
      <t>ヘイキン</t>
    </rPh>
    <rPh sb="95" eb="97">
      <t>ヒカク</t>
    </rPh>
    <rPh sb="102" eb="105">
      <t>タンキテキ</t>
    </rPh>
    <rPh sb="106" eb="108">
      <t>シハライ</t>
    </rPh>
    <rPh sb="108" eb="110">
      <t>ノウリョク</t>
    </rPh>
    <rPh sb="111" eb="112">
      <t>タカ</t>
    </rPh>
    <rPh sb="114" eb="116">
      <t>ヒョウカ</t>
    </rPh>
    <rPh sb="124" eb="126">
      <t>キギョウ</t>
    </rPh>
    <rPh sb="126" eb="127">
      <t>サイ</t>
    </rPh>
    <rPh sb="127" eb="129">
      <t>ザンダカ</t>
    </rPh>
    <rPh sb="129" eb="130">
      <t>タイ</t>
    </rPh>
    <rPh sb="130" eb="132">
      <t>ジギョウ</t>
    </rPh>
    <rPh sb="132" eb="134">
      <t>キボ</t>
    </rPh>
    <rPh sb="134" eb="136">
      <t>ヒリツ</t>
    </rPh>
    <rPh sb="141" eb="143">
      <t>ネンネン</t>
    </rPh>
    <rPh sb="143" eb="145">
      <t>スウチ</t>
    </rPh>
    <rPh sb="146" eb="148">
      <t>カイゼン</t>
    </rPh>
    <rPh sb="153" eb="155">
      <t>キギョウ</t>
    </rPh>
    <rPh sb="155" eb="156">
      <t>サイ</t>
    </rPh>
    <rPh sb="156" eb="158">
      <t>ザンダカ</t>
    </rPh>
    <rPh sb="159" eb="161">
      <t>シュクゲン</t>
    </rPh>
    <rPh sb="162" eb="163">
      <t>ム</t>
    </rPh>
    <rPh sb="165" eb="166">
      <t>ト</t>
    </rPh>
    <rPh sb="167" eb="168">
      <t>ク</t>
    </rPh>
    <rPh sb="170" eb="172">
      <t>スウチ</t>
    </rPh>
    <rPh sb="172" eb="173">
      <t>ジョウ</t>
    </rPh>
    <rPh sb="175" eb="176">
      <t>アラワ</t>
    </rPh>
    <rPh sb="186" eb="188">
      <t>ケイジョウ</t>
    </rPh>
    <rPh sb="188" eb="190">
      <t>シュウシ</t>
    </rPh>
    <rPh sb="190" eb="192">
      <t>ヒリツ</t>
    </rPh>
    <rPh sb="198" eb="199">
      <t>オオ</t>
    </rPh>
    <rPh sb="201" eb="202">
      <t>コ</t>
    </rPh>
    <rPh sb="210" eb="212">
      <t>キギョウ</t>
    </rPh>
    <rPh sb="212" eb="214">
      <t>カイケイ</t>
    </rPh>
    <rPh sb="214" eb="216">
      <t>セイド</t>
    </rPh>
    <rPh sb="217" eb="219">
      <t>ミナオ</t>
    </rPh>
    <rPh sb="221" eb="223">
      <t>エイキョウ</t>
    </rPh>
    <rPh sb="224" eb="225">
      <t>ノゾ</t>
    </rPh>
    <rPh sb="236" eb="238">
      <t>ヘイセイ</t>
    </rPh>
    <rPh sb="240" eb="242">
      <t>ネンド</t>
    </rPh>
    <rPh sb="245" eb="247">
      <t>スウジ</t>
    </rPh>
    <rPh sb="250" eb="252">
      <t>アッカ</t>
    </rPh>
    <rPh sb="259" eb="260">
      <t>ヒ</t>
    </rPh>
    <rPh sb="261" eb="262">
      <t>ツヅ</t>
    </rPh>
    <rPh sb="263" eb="264">
      <t>ヒ</t>
    </rPh>
    <rPh sb="264" eb="265">
      <t>ヨウ</t>
    </rPh>
    <rPh sb="266" eb="268">
      <t>シュクゲン</t>
    </rPh>
    <rPh sb="268" eb="269">
      <t>トウ</t>
    </rPh>
    <rPh sb="270" eb="271">
      <t>ケイ</t>
    </rPh>
    <rPh sb="271" eb="272">
      <t>エイ</t>
    </rPh>
    <rPh sb="272" eb="275">
      <t>ケンゼンカ</t>
    </rPh>
    <rPh sb="276" eb="277">
      <t>ム</t>
    </rPh>
    <rPh sb="279" eb="280">
      <t>ト</t>
    </rPh>
    <rPh sb="281" eb="282">
      <t>ク</t>
    </rPh>
    <rPh sb="284" eb="285">
      <t>ツヅ</t>
    </rPh>
    <rPh sb="292" eb="294">
      <t>ヒツヨウ</t>
    </rPh>
    <rPh sb="300" eb="301">
      <t>ケイ</t>
    </rPh>
    <rPh sb="301" eb="302">
      <t>エイ</t>
    </rPh>
    <rPh sb="357" eb="359">
      <t>ルイジ</t>
    </rPh>
    <rPh sb="359" eb="361">
      <t>ダンタイ</t>
    </rPh>
    <rPh sb="361" eb="363">
      <t>ヘイキン</t>
    </rPh>
    <rPh sb="366" eb="368">
      <t>スウチ</t>
    </rPh>
    <rPh sb="369" eb="370">
      <t>ヨ</t>
    </rPh>
    <rPh sb="376" eb="379">
      <t>ヒカクテキ</t>
    </rPh>
    <rPh sb="379" eb="382">
      <t>コウリツセイ</t>
    </rPh>
    <rPh sb="383" eb="384">
      <t>タカ</t>
    </rPh>
    <rPh sb="386" eb="388">
      <t>ヒョウカ</t>
    </rPh>
    <rPh sb="396" eb="399">
      <t>スイセンカ</t>
    </rPh>
    <rPh sb="399" eb="400">
      <t>リツ</t>
    </rPh>
    <rPh sb="405" eb="407">
      <t>ネンネン</t>
    </rPh>
    <rPh sb="407" eb="409">
      <t>ゾウカ</t>
    </rPh>
    <rPh sb="414" eb="416">
      <t>ゲスイ</t>
    </rPh>
    <rPh sb="416" eb="417">
      <t>ドウ</t>
    </rPh>
    <rPh sb="419" eb="421">
      <t>セツゾク</t>
    </rPh>
    <rPh sb="422" eb="424">
      <t>チャクジツ</t>
    </rPh>
    <rPh sb="425" eb="426">
      <t>スス</t>
    </rPh>
    <rPh sb="434" eb="436">
      <t>シセツ</t>
    </rPh>
    <rPh sb="436" eb="439">
      <t>リヨウリツ</t>
    </rPh>
    <rPh sb="448" eb="450">
      <t>ショカン</t>
    </rPh>
    <rPh sb="467" eb="469">
      <t>ショカン</t>
    </rPh>
    <rPh sb="504" eb="506">
      <t>チョッキン</t>
    </rPh>
    <rPh sb="507" eb="508">
      <t>ネン</t>
    </rPh>
    <rPh sb="508" eb="509">
      <t>カン</t>
    </rPh>
    <rPh sb="510" eb="512">
      <t>スイイ</t>
    </rPh>
    <rPh sb="516" eb="518">
      <t>ゾウカ</t>
    </rPh>
    <rPh sb="518" eb="520">
      <t>ケイコウ</t>
    </rPh>
    <rPh sb="525" eb="526">
      <t>サラ</t>
    </rPh>
    <rPh sb="528" eb="530">
      <t>シセツ</t>
    </rPh>
    <rPh sb="530" eb="533">
      <t>リヨウリツ</t>
    </rPh>
    <rPh sb="534" eb="536">
      <t>コウジョウ</t>
    </rPh>
    <rPh sb="537" eb="539">
      <t>メザ</t>
    </rPh>
    <rPh sb="541" eb="543">
      <t>コンゴ</t>
    </rPh>
    <rPh sb="543" eb="545">
      <t>ヨテイ</t>
    </rPh>
    <rPh sb="550" eb="551">
      <t>ミズ</t>
    </rPh>
    <rPh sb="551" eb="553">
      <t>サイセイ</t>
    </rPh>
    <rPh sb="558" eb="561">
      <t>サイコウチク</t>
    </rPh>
    <rPh sb="562" eb="563">
      <t>サイ</t>
    </rPh>
    <rPh sb="565" eb="567">
      <t>シセツ</t>
    </rPh>
    <rPh sb="568" eb="570">
      <t>テキセイ</t>
    </rPh>
    <rPh sb="570" eb="572">
      <t>キボ</t>
    </rPh>
    <rPh sb="576" eb="578">
      <t>ケントウ</t>
    </rPh>
    <rPh sb="580" eb="5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</si>
</sst>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7.0000000000000007E-2</c:v>
                </c:pt>
                <c:pt idx="1">
                  <c:v>0.04</c:v>
                </c:pt>
                <c:pt idx="2">
                  <c:v>0.04</c:v>
                </c:pt>
                <c:pt idx="3">
                  <c:v>0.05</c:v>
                </c:pt>
                <c:pt idx="4">
                  <c:v>0.13</c:v>
                </c:pt>
              </c:numCache>
            </c:numRef>
          </c:val>
        </c:ser>
        <c:dLbls>
          <c:showLegendKey val="0"/>
          <c:showVal val="0"/>
          <c:showCatName val="0"/>
          <c:showSerName val="0"/>
          <c:showPercent val="0"/>
          <c:showBubbleSize val="0"/>
        </c:dLbls>
        <c:gapWidth val="150"/>
        <c:axId val="105062784"/>
        <c:axId val="1050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05062784"/>
        <c:axId val="105064704"/>
      </c:lineChart>
      <c:dateAx>
        <c:axId val="105062784"/>
        <c:scaling>
          <c:orientation val="minMax"/>
        </c:scaling>
        <c:delete val="1"/>
        <c:axPos val="b"/>
        <c:numFmt formatCode="ge" sourceLinked="1"/>
        <c:majorTickMark val="none"/>
        <c:minorTickMark val="none"/>
        <c:tickLblPos val="none"/>
        <c:crossAx val="105064704"/>
        <c:crosses val="autoZero"/>
        <c:auto val="1"/>
        <c:lblOffset val="100"/>
        <c:baseTimeUnit val="years"/>
      </c:dateAx>
      <c:valAx>
        <c:axId val="1050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69.599999999999994</c:v>
                </c:pt>
                <c:pt idx="1">
                  <c:v>71.010000000000005</c:v>
                </c:pt>
                <c:pt idx="2">
                  <c:v>65.17</c:v>
                </c:pt>
                <c:pt idx="3">
                  <c:v>65.88</c:v>
                </c:pt>
                <c:pt idx="4">
                  <c:v>69.150000000000006</c:v>
                </c:pt>
              </c:numCache>
            </c:numRef>
          </c:val>
        </c:ser>
        <c:dLbls>
          <c:showLegendKey val="0"/>
          <c:showVal val="0"/>
          <c:showCatName val="0"/>
          <c:showSerName val="0"/>
          <c:showPercent val="0"/>
          <c:showBubbleSize val="0"/>
        </c:dLbls>
        <c:gapWidth val="150"/>
        <c:axId val="105440000"/>
        <c:axId val="1054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105440000"/>
        <c:axId val="105441920"/>
      </c:lineChart>
      <c:dateAx>
        <c:axId val="105440000"/>
        <c:scaling>
          <c:orientation val="minMax"/>
        </c:scaling>
        <c:delete val="1"/>
        <c:axPos val="b"/>
        <c:numFmt formatCode="ge" sourceLinked="1"/>
        <c:majorTickMark val="none"/>
        <c:minorTickMark val="none"/>
        <c:tickLblPos val="none"/>
        <c:crossAx val="105441920"/>
        <c:crosses val="autoZero"/>
        <c:auto val="1"/>
        <c:lblOffset val="100"/>
        <c:baseTimeUnit val="years"/>
      </c:dateAx>
      <c:valAx>
        <c:axId val="105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97.17</c:v>
                </c:pt>
                <c:pt idx="1">
                  <c:v>97.28</c:v>
                </c:pt>
                <c:pt idx="2">
                  <c:v>97.41</c:v>
                </c:pt>
                <c:pt idx="3">
                  <c:v>97.49</c:v>
                </c:pt>
                <c:pt idx="4">
                  <c:v>97.66</c:v>
                </c:pt>
              </c:numCache>
            </c:numRef>
          </c:val>
        </c:ser>
        <c:dLbls>
          <c:showLegendKey val="0"/>
          <c:showVal val="0"/>
          <c:showCatName val="0"/>
          <c:showSerName val="0"/>
          <c:showPercent val="0"/>
          <c:showBubbleSize val="0"/>
        </c:dLbls>
        <c:gapWidth val="150"/>
        <c:axId val="105488768"/>
        <c:axId val="1054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105488768"/>
        <c:axId val="105490688"/>
      </c:lineChart>
      <c:dateAx>
        <c:axId val="105488768"/>
        <c:scaling>
          <c:orientation val="minMax"/>
        </c:scaling>
        <c:delete val="1"/>
        <c:axPos val="b"/>
        <c:numFmt formatCode="ge" sourceLinked="1"/>
        <c:majorTickMark val="none"/>
        <c:minorTickMark val="none"/>
        <c:tickLblPos val="none"/>
        <c:crossAx val="105490688"/>
        <c:crosses val="autoZero"/>
        <c:auto val="1"/>
        <c:lblOffset val="100"/>
        <c:baseTimeUnit val="years"/>
      </c:dateAx>
      <c:valAx>
        <c:axId val="1054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110.59</c:v>
                </c:pt>
                <c:pt idx="1">
                  <c:v>113.83</c:v>
                </c:pt>
                <c:pt idx="2">
                  <c:v>110.18</c:v>
                </c:pt>
                <c:pt idx="3">
                  <c:v>117.39</c:v>
                </c:pt>
                <c:pt idx="4">
                  <c:v>122.47</c:v>
                </c:pt>
              </c:numCache>
            </c:numRef>
          </c:val>
        </c:ser>
        <c:dLbls>
          <c:showLegendKey val="0"/>
          <c:showVal val="0"/>
          <c:showCatName val="0"/>
          <c:showSerName val="0"/>
          <c:showPercent val="0"/>
          <c:showBubbleSize val="0"/>
        </c:dLbls>
        <c:gapWidth val="150"/>
        <c:axId val="105082880"/>
        <c:axId val="10508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105082880"/>
        <c:axId val="105084800"/>
      </c:lineChart>
      <c:dateAx>
        <c:axId val="105082880"/>
        <c:scaling>
          <c:orientation val="minMax"/>
        </c:scaling>
        <c:delete val="1"/>
        <c:axPos val="b"/>
        <c:numFmt formatCode="ge" sourceLinked="1"/>
        <c:majorTickMark val="none"/>
        <c:minorTickMark val="none"/>
        <c:tickLblPos val="none"/>
        <c:crossAx val="105084800"/>
        <c:crosses val="autoZero"/>
        <c:auto val="1"/>
        <c:lblOffset val="100"/>
        <c:baseTimeUnit val="years"/>
      </c:dateAx>
      <c:valAx>
        <c:axId val="10508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2.81</c:v>
                </c:pt>
                <c:pt idx="1">
                  <c:v>5.37</c:v>
                </c:pt>
                <c:pt idx="2">
                  <c:v>7.76</c:v>
                </c:pt>
                <c:pt idx="3">
                  <c:v>10.16</c:v>
                </c:pt>
                <c:pt idx="4">
                  <c:v>13.99</c:v>
                </c:pt>
              </c:numCache>
            </c:numRef>
          </c:val>
        </c:ser>
        <c:dLbls>
          <c:showLegendKey val="0"/>
          <c:showVal val="0"/>
          <c:showCatName val="0"/>
          <c:showSerName val="0"/>
          <c:showPercent val="0"/>
          <c:showBubbleSize val="0"/>
        </c:dLbls>
        <c:gapWidth val="150"/>
        <c:axId val="105123200"/>
        <c:axId val="105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105123200"/>
        <c:axId val="105129472"/>
      </c:lineChart>
      <c:dateAx>
        <c:axId val="105123200"/>
        <c:scaling>
          <c:orientation val="minMax"/>
        </c:scaling>
        <c:delete val="1"/>
        <c:axPos val="b"/>
        <c:numFmt formatCode="ge" sourceLinked="1"/>
        <c:majorTickMark val="none"/>
        <c:minorTickMark val="none"/>
        <c:tickLblPos val="none"/>
        <c:crossAx val="105129472"/>
        <c:crosses val="autoZero"/>
        <c:auto val="1"/>
        <c:lblOffset val="100"/>
        <c:baseTimeUnit val="years"/>
      </c:dateAx>
      <c:valAx>
        <c:axId val="105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0.03</c:v>
                </c:pt>
                <c:pt idx="1">
                  <c:v>0.1</c:v>
                </c:pt>
                <c:pt idx="2">
                  <c:v>0.2</c:v>
                </c:pt>
                <c:pt idx="3">
                  <c:v>0.26</c:v>
                </c:pt>
                <c:pt idx="4">
                  <c:v>0.43</c:v>
                </c:pt>
              </c:numCache>
            </c:numRef>
          </c:val>
        </c:ser>
        <c:dLbls>
          <c:showLegendKey val="0"/>
          <c:showVal val="0"/>
          <c:showCatName val="0"/>
          <c:showSerName val="0"/>
          <c:showPercent val="0"/>
          <c:showBubbleSize val="0"/>
        </c:dLbls>
        <c:gapWidth val="150"/>
        <c:axId val="105143296"/>
        <c:axId val="1051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105143296"/>
        <c:axId val="105161856"/>
      </c:lineChart>
      <c:dateAx>
        <c:axId val="105143296"/>
        <c:scaling>
          <c:orientation val="minMax"/>
        </c:scaling>
        <c:delete val="1"/>
        <c:axPos val="b"/>
        <c:numFmt formatCode="ge" sourceLinked="1"/>
        <c:majorTickMark val="none"/>
        <c:minorTickMark val="none"/>
        <c:tickLblPos val="none"/>
        <c:crossAx val="105161856"/>
        <c:crosses val="autoZero"/>
        <c:auto val="1"/>
        <c:lblOffset val="100"/>
        <c:baseTimeUnit val="years"/>
      </c:dateAx>
      <c:valAx>
        <c:axId val="1051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187968"/>
        <c:axId val="105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105187968"/>
        <c:axId val="105190144"/>
      </c:lineChart>
      <c:dateAx>
        <c:axId val="105187968"/>
        <c:scaling>
          <c:orientation val="minMax"/>
        </c:scaling>
        <c:delete val="1"/>
        <c:axPos val="b"/>
        <c:numFmt formatCode="ge" sourceLinked="1"/>
        <c:majorTickMark val="none"/>
        <c:minorTickMark val="none"/>
        <c:tickLblPos val="none"/>
        <c:crossAx val="105190144"/>
        <c:crosses val="autoZero"/>
        <c:auto val="1"/>
        <c:lblOffset val="100"/>
        <c:baseTimeUnit val="years"/>
      </c:dateAx>
      <c:valAx>
        <c:axId val="105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172.86</c:v>
                </c:pt>
                <c:pt idx="1">
                  <c:v>214.39</c:v>
                </c:pt>
                <c:pt idx="2">
                  <c:v>282.32</c:v>
                </c:pt>
                <c:pt idx="3">
                  <c:v>262.48</c:v>
                </c:pt>
                <c:pt idx="4">
                  <c:v>108.27</c:v>
                </c:pt>
              </c:numCache>
            </c:numRef>
          </c:val>
        </c:ser>
        <c:dLbls>
          <c:showLegendKey val="0"/>
          <c:showVal val="0"/>
          <c:showCatName val="0"/>
          <c:showSerName val="0"/>
          <c:showPercent val="0"/>
          <c:showBubbleSize val="0"/>
        </c:dLbls>
        <c:gapWidth val="150"/>
        <c:axId val="105220352"/>
        <c:axId val="10522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105220352"/>
        <c:axId val="105226624"/>
      </c:lineChart>
      <c:dateAx>
        <c:axId val="105220352"/>
        <c:scaling>
          <c:orientation val="minMax"/>
        </c:scaling>
        <c:delete val="1"/>
        <c:axPos val="b"/>
        <c:numFmt formatCode="ge" sourceLinked="1"/>
        <c:majorTickMark val="none"/>
        <c:minorTickMark val="none"/>
        <c:tickLblPos val="none"/>
        <c:crossAx val="105226624"/>
        <c:crosses val="autoZero"/>
        <c:auto val="1"/>
        <c:lblOffset val="100"/>
        <c:baseTimeUnit val="years"/>
      </c:dateAx>
      <c:valAx>
        <c:axId val="1052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972.11</c:v>
                </c:pt>
                <c:pt idx="1">
                  <c:v>934.83</c:v>
                </c:pt>
                <c:pt idx="2">
                  <c:v>891.34</c:v>
                </c:pt>
                <c:pt idx="3">
                  <c:v>835.38</c:v>
                </c:pt>
                <c:pt idx="4">
                  <c:v>793.12</c:v>
                </c:pt>
              </c:numCache>
            </c:numRef>
          </c:val>
        </c:ser>
        <c:dLbls>
          <c:showLegendKey val="0"/>
          <c:showVal val="0"/>
          <c:showCatName val="0"/>
          <c:showSerName val="0"/>
          <c:showPercent val="0"/>
          <c:showBubbleSize val="0"/>
        </c:dLbls>
        <c:gapWidth val="150"/>
        <c:axId val="105334656"/>
        <c:axId val="105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105334656"/>
        <c:axId val="105340928"/>
      </c:lineChart>
      <c:dateAx>
        <c:axId val="105334656"/>
        <c:scaling>
          <c:orientation val="minMax"/>
        </c:scaling>
        <c:delete val="1"/>
        <c:axPos val="b"/>
        <c:numFmt formatCode="ge" sourceLinked="1"/>
        <c:majorTickMark val="none"/>
        <c:minorTickMark val="none"/>
        <c:tickLblPos val="none"/>
        <c:crossAx val="105340928"/>
        <c:crosses val="autoZero"/>
        <c:auto val="1"/>
        <c:lblOffset val="100"/>
        <c:baseTimeUnit val="years"/>
      </c:dateAx>
      <c:valAx>
        <c:axId val="105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114.09</c:v>
                </c:pt>
                <c:pt idx="1">
                  <c:v>118.05</c:v>
                </c:pt>
                <c:pt idx="2">
                  <c:v>110.95</c:v>
                </c:pt>
                <c:pt idx="3">
                  <c:v>120.12</c:v>
                </c:pt>
                <c:pt idx="4">
                  <c:v>139.46</c:v>
                </c:pt>
              </c:numCache>
            </c:numRef>
          </c:val>
        </c:ser>
        <c:dLbls>
          <c:showLegendKey val="0"/>
          <c:showVal val="0"/>
          <c:showCatName val="0"/>
          <c:showSerName val="0"/>
          <c:showPercent val="0"/>
          <c:showBubbleSize val="0"/>
        </c:dLbls>
        <c:gapWidth val="150"/>
        <c:axId val="105371136"/>
        <c:axId val="1053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105371136"/>
        <c:axId val="105373056"/>
      </c:lineChart>
      <c:dateAx>
        <c:axId val="105371136"/>
        <c:scaling>
          <c:orientation val="minMax"/>
        </c:scaling>
        <c:delete val="1"/>
        <c:axPos val="b"/>
        <c:numFmt formatCode="ge" sourceLinked="1"/>
        <c:majorTickMark val="none"/>
        <c:minorTickMark val="none"/>
        <c:tickLblPos val="none"/>
        <c:crossAx val="105373056"/>
        <c:crosses val="autoZero"/>
        <c:auto val="1"/>
        <c:lblOffset val="100"/>
        <c:baseTimeUnit val="years"/>
      </c:dateAx>
      <c:valAx>
        <c:axId val="1053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162.49</c:v>
                </c:pt>
                <c:pt idx="1">
                  <c:v>156.61000000000001</c:v>
                </c:pt>
                <c:pt idx="2">
                  <c:v>166.03</c:v>
                </c:pt>
                <c:pt idx="3">
                  <c:v>153.76</c:v>
                </c:pt>
                <c:pt idx="4">
                  <c:v>132.41</c:v>
                </c:pt>
              </c:numCache>
            </c:numRef>
          </c:val>
        </c:ser>
        <c:dLbls>
          <c:showLegendKey val="0"/>
          <c:showVal val="0"/>
          <c:showCatName val="0"/>
          <c:showSerName val="0"/>
          <c:showPercent val="0"/>
          <c:showBubbleSize val="0"/>
        </c:dLbls>
        <c:gapWidth val="150"/>
        <c:axId val="105391232"/>
        <c:axId val="1053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105391232"/>
        <c:axId val="105393152"/>
      </c:lineChart>
      <c:dateAx>
        <c:axId val="105391232"/>
        <c:scaling>
          <c:orientation val="minMax"/>
        </c:scaling>
        <c:delete val="1"/>
        <c:axPos val="b"/>
        <c:numFmt formatCode="ge" sourceLinked="1"/>
        <c:majorTickMark val="none"/>
        <c:minorTickMark val="none"/>
        <c:tickLblPos val="none"/>
        <c:crossAx val="105393152"/>
        <c:crosses val="autoZero"/>
        <c:auto val="1"/>
        <c:lblOffset val="100"/>
        <c:baseTimeUnit val="years"/>
      </c:dateAx>
      <c:valAx>
        <c:axId val="1053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9" zoomScaleNormal="100" workbookViewId="0">
      <selection activeCell="BG37" sqref="BG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大津市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342832</v>
      </c>
      <c r="AM8" s="64"/>
      <c r="AN8" s="64"/>
      <c r="AO8" s="64"/>
      <c r="AP8" s="64"/>
      <c r="AQ8" s="64"/>
      <c r="AR8" s="64"/>
      <c r="AS8" s="64"/>
      <c r="AT8" s="63">
        <f>データ!S6</f>
        <v>464.51</v>
      </c>
      <c r="AU8" s="63"/>
      <c r="AV8" s="63"/>
      <c r="AW8" s="63"/>
      <c r="AX8" s="63"/>
      <c r="AY8" s="63"/>
      <c r="AZ8" s="63"/>
      <c r="BA8" s="63"/>
      <c r="BB8" s="63">
        <f>データ!T6</f>
        <v>738.05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60.26</v>
      </c>
      <c r="J10" s="63"/>
      <c r="K10" s="63"/>
      <c r="L10" s="63"/>
      <c r="M10" s="63"/>
      <c r="N10" s="63"/>
      <c r="O10" s="63"/>
      <c r="P10" s="63">
        <f>データ!O6</f>
        <v>96.46</v>
      </c>
      <c r="Q10" s="63"/>
      <c r="R10" s="63"/>
      <c r="S10" s="63"/>
      <c r="T10" s="63"/>
      <c r="U10" s="63"/>
      <c r="V10" s="63"/>
      <c r="W10" s="63">
        <f>データ!P6</f>
        <v>79.8</v>
      </c>
      <c r="X10" s="63"/>
      <c r="Y10" s="63"/>
      <c r="Z10" s="63"/>
      <c r="AA10" s="63"/>
      <c r="AB10" s="63"/>
      <c r="AC10" s="63"/>
      <c r="AD10" s="64">
        <f>データ!Q6</f>
        <v>2878</v>
      </c>
      <c r="AE10" s="64"/>
      <c r="AF10" s="64"/>
      <c r="AG10" s="64"/>
      <c r="AH10" s="64"/>
      <c r="AI10" s="64"/>
      <c r="AJ10" s="64"/>
      <c r="AK10" s="2"/>
      <c r="AL10" s="64">
        <f>データ!U6</f>
        <v>329910</v>
      </c>
      <c r="AM10" s="64"/>
      <c r="AN10" s="64"/>
      <c r="AO10" s="64"/>
      <c r="AP10" s="64"/>
      <c r="AQ10" s="64"/>
      <c r="AR10" s="64"/>
      <c r="AS10" s="64"/>
      <c r="AT10" s="63">
        <f>データ!V6</f>
        <v>52.44</v>
      </c>
      <c r="AU10" s="63"/>
      <c r="AV10" s="63"/>
      <c r="AW10" s="63"/>
      <c r="AX10" s="63"/>
      <c r="AY10" s="63"/>
      <c r="AZ10" s="63"/>
      <c r="BA10" s="63"/>
      <c r="BB10" s="63">
        <f>データ!W6</f>
        <v>6291.19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topLeftCell="CM1" workbookViewId="0">
      <selection activeCell="CP9" sqref="CP9"/>
    </sheetView>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252018</v>
      </c>
      <c r="D6" s="31">
        <f t="shared" si="3"/>
        <v>46</v>
      </c>
      <c r="E6" s="31">
        <f t="shared" si="3"/>
        <v>17</v>
      </c>
      <c r="F6" s="31">
        <f t="shared" si="3"/>
        <v>1</v>
      </c>
      <c r="G6" s="31">
        <f t="shared" si="3"/>
        <v>0</v>
      </c>
      <c r="H6" s="31" t="str">
        <f t="shared" si="3"/>
        <v>滋賀県　大津市</v>
      </c>
      <c r="I6" s="31" t="str">
        <f t="shared" si="3"/>
        <v>法適用</v>
      </c>
      <c r="J6" s="31" t="str">
        <f t="shared" si="3"/>
        <v>下水道事業</v>
      </c>
      <c r="K6" s="31" t="str">
        <f t="shared" si="3"/>
        <v>公共下水道</v>
      </c>
      <c r="L6" s="31" t="str">
        <f t="shared" si="3"/>
        <v>Ac1</v>
      </c>
      <c r="M6" s="32" t="str">
        <f t="shared" si="3"/>
        <v>-</v>
      </c>
      <c r="N6" s="32">
        <f t="shared" si="3"/>
        <v>60.26</v>
      </c>
      <c r="O6" s="32">
        <f t="shared" si="3"/>
        <v>96.46</v>
      </c>
      <c r="P6" s="32">
        <f t="shared" si="3"/>
        <v>79.8</v>
      </c>
      <c r="Q6" s="32">
        <f t="shared" si="3"/>
        <v>2878</v>
      </c>
      <c r="R6" s="32">
        <f t="shared" si="3"/>
        <v>342832</v>
      </c>
      <c r="S6" s="32">
        <f t="shared" si="3"/>
        <v>464.51</v>
      </c>
      <c r="T6" s="32">
        <f t="shared" si="3"/>
        <v>738.05</v>
      </c>
      <c r="U6" s="32">
        <f t="shared" si="3"/>
        <v>329910</v>
      </c>
      <c r="V6" s="32">
        <f t="shared" si="3"/>
        <v>52.44</v>
      </c>
      <c r="W6" s="32">
        <f t="shared" si="3"/>
        <v>6291.19</v>
      </c>
      <c r="X6" s="33">
        <f>IF(X7="",NA(),X7)</f>
        <v>110.59</v>
      </c>
      <c r="Y6" s="33">
        <f t="shared" ref="Y6:AG6" si="4">IF(Y7="",NA(),Y7)</f>
        <v>113.83</v>
      </c>
      <c r="Z6" s="33">
        <f t="shared" si="4"/>
        <v>110.18</v>
      </c>
      <c r="AA6" s="33">
        <f t="shared" si="4"/>
        <v>117.39</v>
      </c>
      <c r="AB6" s="33">
        <f t="shared" si="4"/>
        <v>122.47</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172.86</v>
      </c>
      <c r="AU6" s="33">
        <f t="shared" ref="AU6:BC6" si="6">IF(AU7="",NA(),AU7)</f>
        <v>214.39</v>
      </c>
      <c r="AV6" s="33">
        <f t="shared" si="6"/>
        <v>282.32</v>
      </c>
      <c r="AW6" s="33">
        <f t="shared" si="6"/>
        <v>262.48</v>
      </c>
      <c r="AX6" s="33">
        <f t="shared" si="6"/>
        <v>108.27</v>
      </c>
      <c r="AY6" s="33">
        <f t="shared" si="6"/>
        <v>211.52</v>
      </c>
      <c r="AZ6" s="33">
        <f t="shared" si="6"/>
        <v>191.62</v>
      </c>
      <c r="BA6" s="33">
        <f t="shared" si="6"/>
        <v>184.15</v>
      </c>
      <c r="BB6" s="33">
        <f t="shared" si="6"/>
        <v>205.35</v>
      </c>
      <c r="BC6" s="33">
        <f t="shared" si="6"/>
        <v>52.63</v>
      </c>
      <c r="BD6" s="32" t="str">
        <f>IF(BD7="","",IF(BD7="-","【-】","【"&amp;SUBSTITUTE(TEXT(BD7,"#,##0.00"),"-","△")&amp;"】"))</f>
        <v>【56.46】</v>
      </c>
      <c r="BE6" s="33">
        <f>IF(BE7="",NA(),BE7)</f>
        <v>972.11</v>
      </c>
      <c r="BF6" s="33">
        <f t="shared" ref="BF6:BN6" si="7">IF(BF7="",NA(),BF7)</f>
        <v>934.83</v>
      </c>
      <c r="BG6" s="33">
        <f t="shared" si="7"/>
        <v>891.34</v>
      </c>
      <c r="BH6" s="33">
        <f t="shared" si="7"/>
        <v>835.38</v>
      </c>
      <c r="BI6" s="33">
        <f t="shared" si="7"/>
        <v>793.12</v>
      </c>
      <c r="BJ6" s="33">
        <f t="shared" si="7"/>
        <v>934.38</v>
      </c>
      <c r="BK6" s="33">
        <f t="shared" si="7"/>
        <v>959.1</v>
      </c>
      <c r="BL6" s="33">
        <f t="shared" si="7"/>
        <v>941.18</v>
      </c>
      <c r="BM6" s="33">
        <f t="shared" si="7"/>
        <v>893.45</v>
      </c>
      <c r="BN6" s="33">
        <f t="shared" si="7"/>
        <v>843.57</v>
      </c>
      <c r="BO6" s="32" t="str">
        <f>IF(BO7="","",IF(BO7="-","【-】","【"&amp;SUBSTITUTE(TEXT(BO7,"#,##0.00"),"-","△")&amp;"】"))</f>
        <v>【776.35】</v>
      </c>
      <c r="BP6" s="33">
        <f>IF(BP7="",NA(),BP7)</f>
        <v>114.09</v>
      </c>
      <c r="BQ6" s="33">
        <f t="shared" ref="BQ6:BY6" si="8">IF(BQ7="",NA(),BQ7)</f>
        <v>118.05</v>
      </c>
      <c r="BR6" s="33">
        <f t="shared" si="8"/>
        <v>110.95</v>
      </c>
      <c r="BS6" s="33">
        <f t="shared" si="8"/>
        <v>120.12</v>
      </c>
      <c r="BT6" s="33">
        <f t="shared" si="8"/>
        <v>139.46</v>
      </c>
      <c r="BU6" s="33">
        <f t="shared" si="8"/>
        <v>92.76</v>
      </c>
      <c r="BV6" s="33">
        <f t="shared" si="8"/>
        <v>93.53</v>
      </c>
      <c r="BW6" s="33">
        <f t="shared" si="8"/>
        <v>93.55</v>
      </c>
      <c r="BX6" s="33">
        <f t="shared" si="8"/>
        <v>95.24</v>
      </c>
      <c r="BY6" s="33">
        <f t="shared" si="8"/>
        <v>99.86</v>
      </c>
      <c r="BZ6" s="32" t="str">
        <f>IF(BZ7="","",IF(BZ7="-","【-】","【"&amp;SUBSTITUTE(TEXT(BZ7,"#,##0.00"),"-","△")&amp;"】"))</f>
        <v>【96.57】</v>
      </c>
      <c r="CA6" s="33">
        <f>IF(CA7="",NA(),CA7)</f>
        <v>162.49</v>
      </c>
      <c r="CB6" s="33">
        <f t="shared" ref="CB6:CJ6" si="9">IF(CB7="",NA(),CB7)</f>
        <v>156.61000000000001</v>
      </c>
      <c r="CC6" s="33">
        <f t="shared" si="9"/>
        <v>166.03</v>
      </c>
      <c r="CD6" s="33">
        <f t="shared" si="9"/>
        <v>153.76</v>
      </c>
      <c r="CE6" s="33">
        <f t="shared" si="9"/>
        <v>132.41</v>
      </c>
      <c r="CF6" s="33">
        <f t="shared" si="9"/>
        <v>153.69</v>
      </c>
      <c r="CG6" s="33">
        <f t="shared" si="9"/>
        <v>152.28</v>
      </c>
      <c r="CH6" s="33">
        <f t="shared" si="9"/>
        <v>153.24</v>
      </c>
      <c r="CI6" s="33">
        <f t="shared" si="9"/>
        <v>150.75</v>
      </c>
      <c r="CJ6" s="33">
        <f t="shared" si="9"/>
        <v>147.29</v>
      </c>
      <c r="CK6" s="32" t="str">
        <f>IF(CK7="","",IF(CK7="-","【-】","【"&amp;SUBSTITUTE(TEXT(CK7,"#,##0.00"),"-","△")&amp;"】"))</f>
        <v>【142.28】</v>
      </c>
      <c r="CL6" s="33">
        <f>IF(CL7="",NA(),CL7)</f>
        <v>69.599999999999994</v>
      </c>
      <c r="CM6" s="33">
        <f t="shared" ref="CM6:CU6" si="10">IF(CM7="",NA(),CM7)</f>
        <v>71.010000000000005</v>
      </c>
      <c r="CN6" s="33">
        <f t="shared" si="10"/>
        <v>65.17</v>
      </c>
      <c r="CO6" s="33">
        <f t="shared" si="10"/>
        <v>65.88</v>
      </c>
      <c r="CP6" s="33">
        <f t="shared" si="10"/>
        <v>69.150000000000006</v>
      </c>
      <c r="CQ6" s="33">
        <f t="shared" si="10"/>
        <v>62.05</v>
      </c>
      <c r="CR6" s="33">
        <f t="shared" si="10"/>
        <v>61.64</v>
      </c>
      <c r="CS6" s="33">
        <f t="shared" si="10"/>
        <v>61.73</v>
      </c>
      <c r="CT6" s="33">
        <f t="shared" si="10"/>
        <v>61.1</v>
      </c>
      <c r="CU6" s="33">
        <f t="shared" si="10"/>
        <v>61.03</v>
      </c>
      <c r="CV6" s="32" t="str">
        <f>IF(CV7="","",IF(CV7="-","【-】","【"&amp;SUBSTITUTE(TEXT(CV7,"#,##0.00"),"-","△")&amp;"】"))</f>
        <v>【60.35】</v>
      </c>
      <c r="CW6" s="33">
        <f>IF(CW7="",NA(),CW7)</f>
        <v>97.17</v>
      </c>
      <c r="CX6" s="33">
        <f t="shared" ref="CX6:DF6" si="11">IF(CX7="",NA(),CX7)</f>
        <v>97.28</v>
      </c>
      <c r="CY6" s="33">
        <f t="shared" si="11"/>
        <v>97.41</v>
      </c>
      <c r="CZ6" s="33">
        <f t="shared" si="11"/>
        <v>97.49</v>
      </c>
      <c r="DA6" s="33">
        <f t="shared" si="11"/>
        <v>97.66</v>
      </c>
      <c r="DB6" s="33">
        <f t="shared" si="11"/>
        <v>92.76</v>
      </c>
      <c r="DC6" s="33">
        <f t="shared" si="11"/>
        <v>93.1</v>
      </c>
      <c r="DD6" s="33">
        <f t="shared" si="11"/>
        <v>93.1</v>
      </c>
      <c r="DE6" s="33">
        <f t="shared" si="11"/>
        <v>93.47</v>
      </c>
      <c r="DF6" s="33">
        <f t="shared" si="11"/>
        <v>93.83</v>
      </c>
      <c r="DG6" s="32" t="str">
        <f>IF(DG7="","",IF(DG7="-","【-】","【"&amp;SUBSTITUTE(TEXT(DG7,"#,##0.00"),"-","△")&amp;"】"))</f>
        <v>【94.57】</v>
      </c>
      <c r="DH6" s="33">
        <f>IF(DH7="",NA(),DH7)</f>
        <v>2.81</v>
      </c>
      <c r="DI6" s="33">
        <f t="shared" ref="DI6:DQ6" si="12">IF(DI7="",NA(),DI7)</f>
        <v>5.37</v>
      </c>
      <c r="DJ6" s="33">
        <f t="shared" si="12"/>
        <v>7.76</v>
      </c>
      <c r="DK6" s="33">
        <f t="shared" si="12"/>
        <v>10.16</v>
      </c>
      <c r="DL6" s="33">
        <f t="shared" si="12"/>
        <v>13.99</v>
      </c>
      <c r="DM6" s="33">
        <f t="shared" si="12"/>
        <v>13.59</v>
      </c>
      <c r="DN6" s="33">
        <f t="shared" si="12"/>
        <v>14.17</v>
      </c>
      <c r="DO6" s="33">
        <f t="shared" si="12"/>
        <v>15.36</v>
      </c>
      <c r="DP6" s="33">
        <f t="shared" si="12"/>
        <v>16.57</v>
      </c>
      <c r="DQ6" s="33">
        <f t="shared" si="12"/>
        <v>28.06</v>
      </c>
      <c r="DR6" s="32" t="str">
        <f>IF(DR7="","",IF(DR7="-","【-】","【"&amp;SUBSTITUTE(TEXT(DR7,"#,##0.00"),"-","△")&amp;"】"))</f>
        <v>【36.27】</v>
      </c>
      <c r="DS6" s="33">
        <f>IF(DS7="",NA(),DS7)</f>
        <v>0.03</v>
      </c>
      <c r="DT6" s="33">
        <f t="shared" ref="DT6:EB6" si="13">IF(DT7="",NA(),DT7)</f>
        <v>0.1</v>
      </c>
      <c r="DU6" s="33">
        <f t="shared" si="13"/>
        <v>0.2</v>
      </c>
      <c r="DV6" s="33">
        <f t="shared" si="13"/>
        <v>0.26</v>
      </c>
      <c r="DW6" s="33">
        <f t="shared" si="13"/>
        <v>0.43</v>
      </c>
      <c r="DX6" s="33">
        <f t="shared" si="13"/>
        <v>1.86</v>
      </c>
      <c r="DY6" s="33">
        <f t="shared" si="13"/>
        <v>2.36</v>
      </c>
      <c r="DZ6" s="33">
        <f t="shared" si="13"/>
        <v>2.81</v>
      </c>
      <c r="EA6" s="33">
        <f t="shared" si="13"/>
        <v>3.11</v>
      </c>
      <c r="EB6" s="33">
        <f t="shared" si="13"/>
        <v>3.32</v>
      </c>
      <c r="EC6" s="32" t="str">
        <f>IF(EC7="","",IF(EC7="-","【-】","【"&amp;SUBSTITUTE(TEXT(EC7,"#,##0.00"),"-","△")&amp;"】"))</f>
        <v>【4.35】</v>
      </c>
      <c r="ED6" s="33">
        <f>IF(ED7="",NA(),ED7)</f>
        <v>7.0000000000000007E-2</v>
      </c>
      <c r="EE6" s="33">
        <f t="shared" ref="EE6:EM6" si="14">IF(EE7="",NA(),EE7)</f>
        <v>0.04</v>
      </c>
      <c r="EF6" s="33">
        <f t="shared" si="14"/>
        <v>0.04</v>
      </c>
      <c r="EG6" s="33">
        <f t="shared" si="14"/>
        <v>0.05</v>
      </c>
      <c r="EH6" s="33">
        <f t="shared" si="14"/>
        <v>0.13</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252018</v>
      </c>
      <c r="D7" s="35">
        <v>46</v>
      </c>
      <c r="E7" s="35">
        <v>17</v>
      </c>
      <c r="F7" s="35">
        <v>1</v>
      </c>
      <c r="G7" s="35">
        <v>0</v>
      </c>
      <c r="H7" s="35" t="s">
        <v>96</v>
      </c>
      <c r="I7" s="35" t="s">
        <v>97</v>
      </c>
      <c r="J7" s="35" t="s">
        <v>98</v>
      </c>
      <c r="K7" s="35" t="s">
        <v>99</v>
      </c>
      <c r="L7" s="35" t="s">
        <v>100</v>
      </c>
      <c r="M7" s="36" t="s">
        <v>101</v>
      </c>
      <c r="N7" s="36">
        <v>60.26</v>
      </c>
      <c r="O7" s="36">
        <v>96.46</v>
      </c>
      <c r="P7" s="36">
        <v>79.8</v>
      </c>
      <c r="Q7" s="36">
        <v>2878</v>
      </c>
      <c r="R7" s="36">
        <v>342832</v>
      </c>
      <c r="S7" s="36">
        <v>464.51</v>
      </c>
      <c r="T7" s="36">
        <v>738.05</v>
      </c>
      <c r="U7" s="36">
        <v>329910</v>
      </c>
      <c r="V7" s="36">
        <v>52.44</v>
      </c>
      <c r="W7" s="36">
        <v>6291.19</v>
      </c>
      <c r="X7" s="36">
        <v>110.59</v>
      </c>
      <c r="Y7" s="36">
        <v>113.83</v>
      </c>
      <c r="Z7" s="36">
        <v>110.18</v>
      </c>
      <c r="AA7" s="36">
        <v>117.39</v>
      </c>
      <c r="AB7" s="36">
        <v>122.47</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172.86</v>
      </c>
      <c r="AU7" s="36">
        <v>214.39</v>
      </c>
      <c r="AV7" s="36">
        <v>282.32</v>
      </c>
      <c r="AW7" s="36">
        <v>262.48</v>
      </c>
      <c r="AX7" s="36">
        <v>108.27</v>
      </c>
      <c r="AY7" s="36">
        <v>211.52</v>
      </c>
      <c r="AZ7" s="36">
        <v>191.62</v>
      </c>
      <c r="BA7" s="36">
        <v>184.15</v>
      </c>
      <c r="BB7" s="36">
        <v>205.35</v>
      </c>
      <c r="BC7" s="36">
        <v>52.63</v>
      </c>
      <c r="BD7" s="36">
        <v>56.46</v>
      </c>
      <c r="BE7" s="36">
        <v>972.11</v>
      </c>
      <c r="BF7" s="36">
        <v>934.83</v>
      </c>
      <c r="BG7" s="36">
        <v>891.34</v>
      </c>
      <c r="BH7" s="36">
        <v>835.38</v>
      </c>
      <c r="BI7" s="36">
        <v>793.12</v>
      </c>
      <c r="BJ7" s="36">
        <v>934.38</v>
      </c>
      <c r="BK7" s="36">
        <v>959.1</v>
      </c>
      <c r="BL7" s="36">
        <v>941.18</v>
      </c>
      <c r="BM7" s="36">
        <v>893.45</v>
      </c>
      <c r="BN7" s="36">
        <v>843.57</v>
      </c>
      <c r="BO7" s="36">
        <v>776.35</v>
      </c>
      <c r="BP7" s="36">
        <v>114.09</v>
      </c>
      <c r="BQ7" s="36">
        <v>118.05</v>
      </c>
      <c r="BR7" s="36">
        <v>110.95</v>
      </c>
      <c r="BS7" s="36">
        <v>120.12</v>
      </c>
      <c r="BT7" s="36">
        <v>139.46</v>
      </c>
      <c r="BU7" s="36">
        <v>92.76</v>
      </c>
      <c r="BV7" s="36">
        <v>93.53</v>
      </c>
      <c r="BW7" s="36">
        <v>93.55</v>
      </c>
      <c r="BX7" s="36">
        <v>95.24</v>
      </c>
      <c r="BY7" s="36">
        <v>99.86</v>
      </c>
      <c r="BZ7" s="36">
        <v>96.57</v>
      </c>
      <c r="CA7" s="36">
        <v>162.49</v>
      </c>
      <c r="CB7" s="36">
        <v>156.61000000000001</v>
      </c>
      <c r="CC7" s="36">
        <v>166.03</v>
      </c>
      <c r="CD7" s="36">
        <v>153.76</v>
      </c>
      <c r="CE7" s="36">
        <v>132.41</v>
      </c>
      <c r="CF7" s="36">
        <v>153.69</v>
      </c>
      <c r="CG7" s="36">
        <v>152.28</v>
      </c>
      <c r="CH7" s="36">
        <v>153.24</v>
      </c>
      <c r="CI7" s="36">
        <v>150.75</v>
      </c>
      <c r="CJ7" s="36">
        <v>147.29</v>
      </c>
      <c r="CK7" s="36">
        <v>142.28</v>
      </c>
      <c r="CL7" s="36">
        <v>69.599999999999994</v>
      </c>
      <c r="CM7" s="36">
        <v>71.010000000000005</v>
      </c>
      <c r="CN7" s="36">
        <v>65.17</v>
      </c>
      <c r="CO7" s="36">
        <v>65.88</v>
      </c>
      <c r="CP7" s="36">
        <v>69.150000000000006</v>
      </c>
      <c r="CQ7" s="36">
        <v>62.05</v>
      </c>
      <c r="CR7" s="36">
        <v>61.64</v>
      </c>
      <c r="CS7" s="36">
        <v>61.73</v>
      </c>
      <c r="CT7" s="36">
        <v>61.1</v>
      </c>
      <c r="CU7" s="36">
        <v>61.03</v>
      </c>
      <c r="CV7" s="36">
        <v>60.35</v>
      </c>
      <c r="CW7" s="36">
        <v>97.17</v>
      </c>
      <c r="CX7" s="36">
        <v>97.28</v>
      </c>
      <c r="CY7" s="36">
        <v>97.41</v>
      </c>
      <c r="CZ7" s="36">
        <v>97.49</v>
      </c>
      <c r="DA7" s="36">
        <v>97.66</v>
      </c>
      <c r="DB7" s="36">
        <v>92.76</v>
      </c>
      <c r="DC7" s="36">
        <v>93.1</v>
      </c>
      <c r="DD7" s="36">
        <v>93.1</v>
      </c>
      <c r="DE7" s="36">
        <v>93.47</v>
      </c>
      <c r="DF7" s="36">
        <v>93.83</v>
      </c>
      <c r="DG7" s="36">
        <v>94.57</v>
      </c>
      <c r="DH7" s="36">
        <v>2.81</v>
      </c>
      <c r="DI7" s="36">
        <v>5.37</v>
      </c>
      <c r="DJ7" s="36">
        <v>7.76</v>
      </c>
      <c r="DK7" s="36">
        <v>10.16</v>
      </c>
      <c r="DL7" s="36">
        <v>13.99</v>
      </c>
      <c r="DM7" s="36">
        <v>13.59</v>
      </c>
      <c r="DN7" s="36">
        <v>14.17</v>
      </c>
      <c r="DO7" s="36">
        <v>15.36</v>
      </c>
      <c r="DP7" s="36">
        <v>16.57</v>
      </c>
      <c r="DQ7" s="36">
        <v>28.06</v>
      </c>
      <c r="DR7" s="36">
        <v>36.270000000000003</v>
      </c>
      <c r="DS7" s="36">
        <v>0.03</v>
      </c>
      <c r="DT7" s="36">
        <v>0.1</v>
      </c>
      <c r="DU7" s="36">
        <v>0.2</v>
      </c>
      <c r="DV7" s="36">
        <v>0.26</v>
      </c>
      <c r="DW7" s="36">
        <v>0.43</v>
      </c>
      <c r="DX7" s="36">
        <v>1.86</v>
      </c>
      <c r="DY7" s="36">
        <v>2.36</v>
      </c>
      <c r="DZ7" s="36">
        <v>2.81</v>
      </c>
      <c r="EA7" s="36">
        <v>3.11</v>
      </c>
      <c r="EB7" s="36">
        <v>3.32</v>
      </c>
      <c r="EC7" s="36">
        <v>4.3499999999999996</v>
      </c>
      <c r="ED7" s="36">
        <v>7.0000000000000007E-2</v>
      </c>
      <c r="EE7" s="36">
        <v>0.04</v>
      </c>
      <c r="EF7" s="36">
        <v>0.04</v>
      </c>
      <c r="EG7" s="36">
        <v>0.05</v>
      </c>
      <c r="EH7" s="36">
        <v>0.13</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2016-02-18T02:56:33Z</cp:lastPrinted>
  <dcterms:created xsi:type="dcterms:W3CDTF">2016-02-03T07:44:26Z</dcterms:created>
  <dcterms:modified xsi:type="dcterms:W3CDTF">2016-02-18T02:58:23Z</dcterms:modified>
  <cp:category/>
</cp:coreProperties>
</file>