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h26020\Desktop\分析修正\"/>
    </mc:Choice>
  </mc:AlternateContent>
  <workbookProtection workbookAlgorithmName="SHA-512" workbookHashValue="Y823f+Mn69SDenqLnpXeiIl0Ml3Wr64kgcafty1xhn7vFKefXRmHMto+6NG/aBNC9rGz6y5kS8s0+9PUi5jM8g==" workbookSaltValue="Pj4TebV0vZ3nNSyqFBn8iA=="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<sst xmlns="http://schemas.openxmlformats.org/spreadsheetml/2006/main" count="221" uniqueCount="111">
  <si>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</si>
  <si>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</si>
  <si>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</si>
  <si>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</si>
  <si>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</si>
  <si>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</si>
  <si>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</si>
  <si>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</si>
  <si>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</si>
  <si>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</si>
  <si>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</si>
  <si>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</si>
  <si>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</si>
  <si>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</si>
  <si>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</si>
  <si>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</si>
  <si>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</si>
  <si>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</si>
  <si>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</si>
  <si>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</si>
  <si>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</si>
  <si>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</si>
  <si>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</si>
  <si>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</si>
  <si>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</si>
  <si>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</si>
  <si>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</si>
  <si>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</si>
  <si>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</si>
  <si>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</si>
  <si>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</si>
  <si>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</si>
  <si>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</si>
  <si>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</si>
  <si>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</si>
  <si>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</si>
  <si>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</si>
  <si>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</si>
  <si>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</si>
  <si>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</si>
  <si>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</si>
  <si>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</si>
  <si>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</si>
  <si>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</si>
  <si>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</si>
  <si>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</si>
  <si>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</si>
  <si>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</si>
  <si>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</si>
  <si>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</si>
  <si>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</si>
  <si>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</si>
  <si>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</si>
  <si>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</si>
  <si>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</si>
  <si>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</si>
  <si>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</si>
  <si>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</si>
  <si>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</si>
  <si>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</si>
  <si>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</si>
  <si>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</si>
  <si>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</si>
  <si>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</si>
  <si>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</si>
  <si>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</si>
  <si>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</si>
  <si>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</si>
  <si>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</si>
  <si>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</si>
  <si>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</si>
  <si>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</si>
  <si>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</si>
  <si>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</si>
  <si>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</si>
  <si>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</si>
  <si>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</si>
  <si>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</si>
  <si>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</si>
  <si>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</si>
  <si>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</si>
  <si>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</si>
  <si>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</si>
  <si>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</si>
  <si>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</si>
  <si>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</si>
  <si>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</si>
  <si>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</si>
  <si>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</si>
  <si>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</si>
  <si>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</si>
  <si>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</si>
  <si>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</si>
  <si>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</si>
  <si>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</si>
  <si>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</si>
  <si>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多賀町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</si>
  <si>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</si>
  <si>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</si>
  <si>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</si>
  <si>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</si>
  <si>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</si>
  <si>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</si>
  <si>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</si>
  <si>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</si>
  <si>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</si>
  <si>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</si>
  <si>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</si>
  <si>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19年より供用開始で、処理場・管渠・マンホールポンプ場については耐用年数を経過していない為、改築更新等は行っていない。今後は改築等の財源の確保や経営に与える影響等を踏まえた分析を行い、計画的に改築更新等を進めていく必要がある。</t>
    <rPh sb="0" eb="2">
      <t>ヘイセイ</t>
    </rPh>
    <rPh sb="4" eb="5">
      <t>ネン</t>
    </rPh>
    <rPh sb="7" eb="9">
      <t>キョウヨウ</t>
    </rPh>
    <rPh sb="9" eb="11">
      <t>カイシ</t>
    </rPh>
    <rPh sb="13" eb="16">
      <t>ショリジョウ</t>
    </rPh>
    <rPh sb="17" eb="19">
      <t>カンキョ</t>
    </rPh>
    <rPh sb="28" eb="29">
      <t>ジョウ</t>
    </rPh>
    <rPh sb="34" eb="36">
      <t>タイヨウ</t>
    </rPh>
    <rPh sb="36" eb="38">
      <t>ネンスウ</t>
    </rPh>
    <rPh sb="39" eb="41">
      <t>ケイカ</t>
    </rPh>
    <rPh sb="46" eb="47">
      <t>タメ</t>
    </rPh>
    <rPh sb="48" eb="50">
      <t>カイチク</t>
    </rPh>
    <rPh sb="50" eb="52">
      <t>コウシン</t>
    </rPh>
    <rPh sb="52" eb="53">
      <t>トウ</t>
    </rPh>
    <rPh sb="54" eb="55">
      <t>オコナ</t>
    </rPh>
    <rPh sb="61" eb="63">
      <t>コンゴ</t>
    </rPh>
    <rPh sb="64" eb="66">
      <t>カイチク</t>
    </rPh>
    <rPh sb="66" eb="67">
      <t>トウ</t>
    </rPh>
    <rPh sb="68" eb="70">
      <t>ザイゲン</t>
    </rPh>
    <rPh sb="71" eb="73">
      <t>カクホ</t>
    </rPh>
    <rPh sb="74" eb="76">
      <t>ケイエイ</t>
    </rPh>
    <rPh sb="77" eb="78">
      <t>アタ</t>
    </rPh>
    <rPh sb="80" eb="82">
      <t>エイキョウ</t>
    </rPh>
    <rPh sb="82" eb="83">
      <t>トウ</t>
    </rPh>
    <rPh sb="84" eb="85">
      <t>フ</t>
    </rPh>
    <rPh sb="88" eb="90">
      <t>ブンセキ</t>
    </rPh>
    <rPh sb="91" eb="92">
      <t>オコナ</t>
    </rPh>
    <rPh sb="94" eb="97">
      <t>ケイカクテキ</t>
    </rPh>
    <rPh sb="98" eb="100">
      <t>カイチク</t>
    </rPh>
    <rPh sb="100" eb="102">
      <t>コウシン</t>
    </rPh>
    <rPh sb="102" eb="103">
      <t>トウ</t>
    </rPh>
    <rPh sb="104" eb="105">
      <t>スス</t>
    </rPh>
    <rPh sb="109" eb="111">
      <t>ヒツヨウ</t>
    </rPh>
    <phoneticPr fontId="4"/>
  </si>
  <si>
    <t>今後も地方債償還金は平成42年までは増加する見込みであり、委託料や光熱水費等の費用について経費削減に努める必要がある。また、料金収入については、今後は節水器具の普及・人口減少など厳しい状況が見込まれる。農業集落排水への接続を周知し水洗化率の向上を図るとともに、徴収率の向上に努め料金収入の増加を図る。</t>
    <rPh sb="29" eb="32">
      <t>イタクリョウ</t>
    </rPh>
    <rPh sb="33" eb="35">
      <t>コウネツ</t>
    </rPh>
    <rPh sb="35" eb="37">
      <t>スイヒ</t>
    </rPh>
    <rPh sb="37" eb="38">
      <t>トウ</t>
    </rPh>
    <rPh sb="101" eb="103">
      <t>ノウギョウ</t>
    </rPh>
    <rPh sb="103" eb="105">
      <t>シュウラク</t>
    </rPh>
    <rPh sb="105" eb="107">
      <t>ハイスイ</t>
    </rPh>
    <phoneticPr fontId="4"/>
  </si>
  <si>
    <t>　収益的収支比率は70％未満と低い水準であり、人口減少に伴い使用料の増加が見込めないため、繰入金等の使用料以外の収入が大きいことが考えられる。
　企業債残高対事業規模比率については、低水準であり、今後も大きな整備計画はなく企業債の増額もないことから年々減少していく。
　経費回収率については、若干の増加傾向であるが、類似団体と比較すると低い水準にあり、今後使用料の増額改定も検討が必要。
　汚水処理原価は類似団体と比較しても、高い状況にあり、維持管理費の削減を検討する必要がある。
　水洗化率は類似団体と比較し低い水準であり、普及を進めていく必要がある。</t>
    <rPh sb="1" eb="4">
      <t>シュウエキテキ</t>
    </rPh>
    <rPh sb="4" eb="6">
      <t>シュウシ</t>
    </rPh>
    <rPh sb="6" eb="8">
      <t>ヒリツ</t>
    </rPh>
    <rPh sb="12" eb="14">
      <t>ミマン</t>
    </rPh>
    <rPh sb="15" eb="16">
      <t>ヒク</t>
    </rPh>
    <rPh sb="17" eb="19">
      <t>スイジュン</t>
    </rPh>
    <rPh sb="23" eb="25">
      <t>ジンコウ</t>
    </rPh>
    <rPh sb="25" eb="27">
      <t>ゲンショウ</t>
    </rPh>
    <rPh sb="28" eb="29">
      <t>トモナ</t>
    </rPh>
    <rPh sb="30" eb="33">
      <t>シヨウリョウ</t>
    </rPh>
    <rPh sb="34" eb="36">
      <t>ゾウカ</t>
    </rPh>
    <rPh sb="37" eb="39">
      <t>ミコ</t>
    </rPh>
    <rPh sb="45" eb="47">
      <t>クリイレ</t>
    </rPh>
    <rPh sb="47" eb="48">
      <t>キン</t>
    </rPh>
    <rPh sb="48" eb="49">
      <t>トウ</t>
    </rPh>
    <rPh sb="50" eb="53">
      <t>シヨウリョウ</t>
    </rPh>
    <rPh sb="53" eb="55">
      <t>イガイ</t>
    </rPh>
    <rPh sb="56" eb="58">
      <t>シュウニュウ</t>
    </rPh>
    <rPh sb="59" eb="60">
      <t>オオ</t>
    </rPh>
    <rPh sb="65" eb="66">
      <t>カンガ</t>
    </rPh>
    <rPh sb="73" eb="75">
      <t>キギョウ</t>
    </rPh>
    <rPh sb="75" eb="76">
      <t>サイ</t>
    </rPh>
    <rPh sb="76" eb="78">
      <t>ザンダカ</t>
    </rPh>
    <rPh sb="78" eb="79">
      <t>タイ</t>
    </rPh>
    <rPh sb="79" eb="81">
      <t>ジギョウ</t>
    </rPh>
    <rPh sb="81" eb="83">
      <t>キボ</t>
    </rPh>
    <rPh sb="83" eb="85">
      <t>ヒリツ</t>
    </rPh>
    <rPh sb="91" eb="94">
      <t>テイスイジュン</t>
    </rPh>
    <rPh sb="98" eb="100">
      <t>コンゴ</t>
    </rPh>
    <rPh sb="101" eb="102">
      <t>オオ</t>
    </rPh>
    <rPh sb="104" eb="106">
      <t>セイビ</t>
    </rPh>
    <rPh sb="106" eb="108">
      <t>ケイカク</t>
    </rPh>
    <rPh sb="111" eb="113">
      <t>キギョウ</t>
    </rPh>
    <rPh sb="113" eb="114">
      <t>サイ</t>
    </rPh>
    <rPh sb="115" eb="116">
      <t>ゾウ</t>
    </rPh>
    <rPh sb="116" eb="117">
      <t>ガク</t>
    </rPh>
    <rPh sb="124" eb="126">
      <t>ネンネン</t>
    </rPh>
    <rPh sb="126" eb="128">
      <t>ゲンショウ</t>
    </rPh>
    <rPh sb="135" eb="137">
      <t>ケイヒ</t>
    </rPh>
    <rPh sb="137" eb="139">
      <t>カイシュウ</t>
    </rPh>
    <rPh sb="139" eb="140">
      <t>リツ</t>
    </rPh>
    <rPh sb="146" eb="148">
      <t>ジャッカン</t>
    </rPh>
    <rPh sb="149" eb="151">
      <t>ゾウカ</t>
    </rPh>
    <rPh sb="151" eb="153">
      <t>ケイコウ</t>
    </rPh>
    <rPh sb="158" eb="160">
      <t>ルイジ</t>
    </rPh>
    <rPh sb="160" eb="162">
      <t>ダンタイ</t>
    </rPh>
    <rPh sb="163" eb="165">
      <t>ヒカク</t>
    </rPh>
    <rPh sb="168" eb="169">
      <t>ヒク</t>
    </rPh>
    <rPh sb="170" eb="172">
      <t>スイジュン</t>
    </rPh>
    <rPh sb="176" eb="178">
      <t>コンゴ</t>
    </rPh>
    <rPh sb="178" eb="181">
      <t>シヨウリョウ</t>
    </rPh>
    <rPh sb="182" eb="184">
      <t>ゾウガク</t>
    </rPh>
    <rPh sb="184" eb="186">
      <t>カイテイ</t>
    </rPh>
    <rPh sb="187" eb="189">
      <t>ケントウ</t>
    </rPh>
    <rPh sb="190" eb="192">
      <t>ヒツヨウ</t>
    </rPh>
    <rPh sb="195" eb="197">
      <t>オスイ</t>
    </rPh>
    <rPh sb="197" eb="199">
      <t>ショリ</t>
    </rPh>
    <rPh sb="199" eb="201">
      <t>ゲンカ</t>
    </rPh>
    <rPh sb="202" eb="204">
      <t>ルイジ</t>
    </rPh>
    <rPh sb="204" eb="206">
      <t>ダンタイ</t>
    </rPh>
    <rPh sb="207" eb="209">
      <t>ヒカク</t>
    </rPh>
    <rPh sb="213" eb="214">
      <t>タカ</t>
    </rPh>
    <rPh sb="215" eb="217">
      <t>ジョウキョウ</t>
    </rPh>
    <rPh sb="221" eb="223">
      <t>イジ</t>
    </rPh>
    <rPh sb="223" eb="225">
      <t>カンリ</t>
    </rPh>
    <rPh sb="225" eb="226">
      <t>ヒ</t>
    </rPh>
    <rPh sb="227" eb="229">
      <t>サクゲン</t>
    </rPh>
    <rPh sb="230" eb="232">
      <t>ケントウ</t>
    </rPh>
    <rPh sb="234" eb="236">
      <t>ヒツヨウ</t>
    </rPh>
    <rPh sb="242" eb="245">
      <t>スイセンカ</t>
    </rPh>
    <rPh sb="245" eb="246">
      <t>リツ</t>
    </rPh>
    <rPh sb="247" eb="249">
      <t>ルイジ</t>
    </rPh>
    <rPh sb="249" eb="251">
      <t>ダンタイ</t>
    </rPh>
    <rPh sb="252" eb="254">
      <t>ヒカク</t>
    </rPh>
    <rPh sb="255" eb="256">
      <t>ヒク</t>
    </rPh>
    <rPh sb="257" eb="259">
      <t>スイジュン</t>
    </rPh>
    <rPh sb="263" eb="265">
      <t>フキュウ</t>
    </rPh>
    <rPh sb="266" eb="267">
      <t>スス</t>
    </rPh>
    <rPh sb="271" eb="2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</si>
</sst>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266664"/>
        <c:axId val="7826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78266664"/>
        <c:axId val="78267056"/>
      </c:lineChart>
      <c:dateAx>
        <c:axId val="78266664"/>
        <c:scaling>
          <c:orientation val="minMax"/>
        </c:scaling>
        <c:delete val="1"/>
        <c:axPos val="b"/>
        <c:numFmt formatCode="ge" sourceLinked="1"/>
        <c:majorTickMark val="none"/>
        <c:minorTickMark val="none"/>
        <c:tickLblPos val="none"/>
        <c:crossAx val="78267056"/>
        <c:crosses val="autoZero"/>
        <c:auto val="1"/>
        <c:lblOffset val="100"/>
        <c:baseTimeUnit val="years"/>
      </c:dateAx>
      <c:valAx>
        <c:axId val="7826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6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37.99</c:v>
                </c:pt>
                <c:pt idx="1">
                  <c:v>40.86</c:v>
                </c:pt>
                <c:pt idx="2">
                  <c:v>39.43</c:v>
                </c:pt>
                <c:pt idx="3">
                  <c:v>39.43</c:v>
                </c:pt>
                <c:pt idx="4">
                  <c:v>50.9</c:v>
                </c:pt>
              </c:numCache>
            </c:numRef>
          </c:val>
        </c:ser>
        <c:dLbls>
          <c:showLegendKey val="0"/>
          <c:showVal val="0"/>
          <c:showCatName val="0"/>
          <c:showSerName val="0"/>
          <c:showPercent val="0"/>
          <c:showBubbleSize val="0"/>
        </c:dLbls>
        <c:gapWidth val="150"/>
        <c:axId val="225584696"/>
        <c:axId val="22600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225584696"/>
        <c:axId val="226004008"/>
      </c:lineChart>
      <c:dateAx>
        <c:axId val="225584696"/>
        <c:scaling>
          <c:orientation val="minMax"/>
        </c:scaling>
        <c:delete val="1"/>
        <c:axPos val="b"/>
        <c:numFmt formatCode="ge" sourceLinked="1"/>
        <c:majorTickMark val="none"/>
        <c:minorTickMark val="none"/>
        <c:tickLblPos val="none"/>
        <c:crossAx val="226004008"/>
        <c:crosses val="autoZero"/>
        <c:auto val="1"/>
        <c:lblOffset val="100"/>
        <c:baseTimeUnit val="years"/>
      </c:dateAx>
      <c:valAx>
        <c:axId val="22600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8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60.73</c:v>
                </c:pt>
                <c:pt idx="1">
                  <c:v>61.44</c:v>
                </c:pt>
                <c:pt idx="2">
                  <c:v>62.41</c:v>
                </c:pt>
                <c:pt idx="3">
                  <c:v>64.97</c:v>
                </c:pt>
                <c:pt idx="4">
                  <c:v>66.39</c:v>
                </c:pt>
              </c:numCache>
            </c:numRef>
          </c:val>
        </c:ser>
        <c:dLbls>
          <c:showLegendKey val="0"/>
          <c:showVal val="0"/>
          <c:showCatName val="0"/>
          <c:showSerName val="0"/>
          <c:showPercent val="0"/>
          <c:showBubbleSize val="0"/>
        </c:dLbls>
        <c:gapWidth val="150"/>
        <c:axId val="225524128"/>
        <c:axId val="2260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225524128"/>
        <c:axId val="226005184"/>
      </c:lineChart>
      <c:dateAx>
        <c:axId val="225524128"/>
        <c:scaling>
          <c:orientation val="minMax"/>
        </c:scaling>
        <c:delete val="1"/>
        <c:axPos val="b"/>
        <c:numFmt formatCode="ge" sourceLinked="1"/>
        <c:majorTickMark val="none"/>
        <c:minorTickMark val="none"/>
        <c:tickLblPos val="none"/>
        <c:crossAx val="226005184"/>
        <c:crosses val="autoZero"/>
        <c:auto val="1"/>
        <c:lblOffset val="100"/>
        <c:baseTimeUnit val="years"/>
      </c:dateAx>
      <c:valAx>
        <c:axId val="2260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85.14</c:v>
                </c:pt>
                <c:pt idx="1">
                  <c:v>53.95</c:v>
                </c:pt>
                <c:pt idx="2">
                  <c:v>38.03</c:v>
                </c:pt>
                <c:pt idx="3">
                  <c:v>65.27</c:v>
                </c:pt>
                <c:pt idx="4">
                  <c:v>62.85</c:v>
                </c:pt>
              </c:numCache>
            </c:numRef>
          </c:val>
        </c:ser>
        <c:dLbls>
          <c:showLegendKey val="0"/>
          <c:showVal val="0"/>
          <c:showCatName val="0"/>
          <c:showSerName val="0"/>
          <c:showPercent val="0"/>
          <c:showBubbleSize val="0"/>
        </c:dLbls>
        <c:gapWidth val="150"/>
        <c:axId val="78268232"/>
        <c:axId val="7826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68232"/>
        <c:axId val="78268624"/>
      </c:lineChart>
      <c:dateAx>
        <c:axId val="78268232"/>
        <c:scaling>
          <c:orientation val="minMax"/>
        </c:scaling>
        <c:delete val="1"/>
        <c:axPos val="b"/>
        <c:numFmt formatCode="ge" sourceLinked="1"/>
        <c:majorTickMark val="none"/>
        <c:minorTickMark val="none"/>
        <c:tickLblPos val="none"/>
        <c:crossAx val="78268624"/>
        <c:crosses val="autoZero"/>
        <c:auto val="1"/>
        <c:lblOffset val="100"/>
        <c:baseTimeUnit val="years"/>
      </c:dateAx>
      <c:valAx>
        <c:axId val="7826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6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832624"/>
        <c:axId val="22583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832624"/>
        <c:axId val="225833016"/>
      </c:lineChart>
      <c:dateAx>
        <c:axId val="225832624"/>
        <c:scaling>
          <c:orientation val="minMax"/>
        </c:scaling>
        <c:delete val="1"/>
        <c:axPos val="b"/>
        <c:numFmt formatCode="ge" sourceLinked="1"/>
        <c:majorTickMark val="none"/>
        <c:minorTickMark val="none"/>
        <c:tickLblPos val="none"/>
        <c:crossAx val="225833016"/>
        <c:crosses val="autoZero"/>
        <c:auto val="1"/>
        <c:lblOffset val="100"/>
        <c:baseTimeUnit val="years"/>
      </c:dateAx>
      <c:valAx>
        <c:axId val="22583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3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835760"/>
        <c:axId val="22583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835760"/>
        <c:axId val="225836152"/>
      </c:lineChart>
      <c:dateAx>
        <c:axId val="225835760"/>
        <c:scaling>
          <c:orientation val="minMax"/>
        </c:scaling>
        <c:delete val="1"/>
        <c:axPos val="b"/>
        <c:numFmt formatCode="ge" sourceLinked="1"/>
        <c:majorTickMark val="none"/>
        <c:minorTickMark val="none"/>
        <c:tickLblPos val="none"/>
        <c:crossAx val="225836152"/>
        <c:crosses val="autoZero"/>
        <c:auto val="1"/>
        <c:lblOffset val="100"/>
        <c:baseTimeUnit val="years"/>
      </c:dateAx>
      <c:valAx>
        <c:axId val="22583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3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524520"/>
        <c:axId val="22552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524520"/>
        <c:axId val="225524912"/>
      </c:lineChart>
      <c:dateAx>
        <c:axId val="225524520"/>
        <c:scaling>
          <c:orientation val="minMax"/>
        </c:scaling>
        <c:delete val="1"/>
        <c:axPos val="b"/>
        <c:numFmt formatCode="ge" sourceLinked="1"/>
        <c:majorTickMark val="none"/>
        <c:minorTickMark val="none"/>
        <c:tickLblPos val="none"/>
        <c:crossAx val="225524912"/>
        <c:crosses val="autoZero"/>
        <c:auto val="1"/>
        <c:lblOffset val="100"/>
        <c:baseTimeUnit val="years"/>
      </c:dateAx>
      <c:valAx>
        <c:axId val="22552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2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526088"/>
        <c:axId val="22552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526088"/>
        <c:axId val="225526480"/>
      </c:lineChart>
      <c:dateAx>
        <c:axId val="225526088"/>
        <c:scaling>
          <c:orientation val="minMax"/>
        </c:scaling>
        <c:delete val="1"/>
        <c:axPos val="b"/>
        <c:numFmt formatCode="ge" sourceLinked="1"/>
        <c:majorTickMark val="none"/>
        <c:minorTickMark val="none"/>
        <c:tickLblPos val="none"/>
        <c:crossAx val="225526480"/>
        <c:crosses val="autoZero"/>
        <c:auto val="1"/>
        <c:lblOffset val="100"/>
        <c:baseTimeUnit val="years"/>
      </c:dateAx>
      <c:valAx>
        <c:axId val="22552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2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280.75</c:v>
                </c:pt>
                <c:pt idx="1">
                  <c:v>267.68</c:v>
                </c:pt>
                <c:pt idx="2">
                  <c:v>254.96</c:v>
                </c:pt>
                <c:pt idx="3">
                  <c:v>244.41</c:v>
                </c:pt>
                <c:pt idx="4">
                  <c:v>234.31</c:v>
                </c:pt>
              </c:numCache>
            </c:numRef>
          </c:val>
        </c:ser>
        <c:dLbls>
          <c:showLegendKey val="0"/>
          <c:showVal val="0"/>
          <c:showCatName val="0"/>
          <c:showSerName val="0"/>
          <c:showPercent val="0"/>
          <c:showBubbleSize val="0"/>
        </c:dLbls>
        <c:gapWidth val="150"/>
        <c:axId val="225581560"/>
        <c:axId val="2255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225581560"/>
        <c:axId val="225581952"/>
      </c:lineChart>
      <c:dateAx>
        <c:axId val="225581560"/>
        <c:scaling>
          <c:orientation val="minMax"/>
        </c:scaling>
        <c:delete val="1"/>
        <c:axPos val="b"/>
        <c:numFmt formatCode="ge" sourceLinked="1"/>
        <c:majorTickMark val="none"/>
        <c:minorTickMark val="none"/>
        <c:tickLblPos val="none"/>
        <c:crossAx val="225581952"/>
        <c:crosses val="autoZero"/>
        <c:auto val="1"/>
        <c:lblOffset val="100"/>
        <c:baseTimeUnit val="years"/>
      </c:dateAx>
      <c:valAx>
        <c:axId val="2255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8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33.81</c:v>
                </c:pt>
                <c:pt idx="1">
                  <c:v>33.49</c:v>
                </c:pt>
                <c:pt idx="2">
                  <c:v>26.78</c:v>
                </c:pt>
                <c:pt idx="3">
                  <c:v>26.94</c:v>
                </c:pt>
                <c:pt idx="4">
                  <c:v>28.92</c:v>
                </c:pt>
              </c:numCache>
            </c:numRef>
          </c:val>
        </c:ser>
        <c:dLbls>
          <c:showLegendKey val="0"/>
          <c:showVal val="0"/>
          <c:showCatName val="0"/>
          <c:showSerName val="0"/>
          <c:showPercent val="0"/>
          <c:showBubbleSize val="0"/>
        </c:dLbls>
        <c:gapWidth val="150"/>
        <c:axId val="225583128"/>
        <c:axId val="2255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225583128"/>
        <c:axId val="225583520"/>
      </c:lineChart>
      <c:dateAx>
        <c:axId val="225583128"/>
        <c:scaling>
          <c:orientation val="minMax"/>
        </c:scaling>
        <c:delete val="1"/>
        <c:axPos val="b"/>
        <c:numFmt formatCode="ge" sourceLinked="1"/>
        <c:majorTickMark val="none"/>
        <c:minorTickMark val="none"/>
        <c:tickLblPos val="none"/>
        <c:crossAx val="225583520"/>
        <c:crosses val="autoZero"/>
        <c:auto val="1"/>
        <c:lblOffset val="100"/>
        <c:baseTimeUnit val="years"/>
      </c:dateAx>
      <c:valAx>
        <c:axId val="2255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8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416.05</c:v>
                </c:pt>
                <c:pt idx="1">
                  <c:v>418.1</c:v>
                </c:pt>
                <c:pt idx="2">
                  <c:v>526.21</c:v>
                </c:pt>
                <c:pt idx="3">
                  <c:v>541.17999999999995</c:v>
                </c:pt>
                <c:pt idx="4">
                  <c:v>510.08</c:v>
                </c:pt>
              </c:numCache>
            </c:numRef>
          </c:val>
        </c:ser>
        <c:dLbls>
          <c:showLegendKey val="0"/>
          <c:showVal val="0"/>
          <c:showCatName val="0"/>
          <c:showSerName val="0"/>
          <c:showPercent val="0"/>
          <c:showBubbleSize val="0"/>
        </c:dLbls>
        <c:gapWidth val="150"/>
        <c:axId val="225835368"/>
        <c:axId val="2258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225835368"/>
        <c:axId val="225834976"/>
      </c:lineChart>
      <c:dateAx>
        <c:axId val="225835368"/>
        <c:scaling>
          <c:orientation val="minMax"/>
        </c:scaling>
        <c:delete val="1"/>
        <c:axPos val="b"/>
        <c:numFmt formatCode="ge" sourceLinked="1"/>
        <c:majorTickMark val="none"/>
        <c:minorTickMark val="none"/>
        <c:tickLblPos val="none"/>
        <c:crossAx val="225834976"/>
        <c:crosses val="autoZero"/>
        <c:auto val="1"/>
        <c:lblOffset val="100"/>
        <c:baseTimeUnit val="years"/>
      </c:dateAx>
      <c:valAx>
        <c:axId val="2258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3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多賀町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7683</v>
      </c>
      <c r="AM8" s="47"/>
      <c r="AN8" s="47"/>
      <c r="AO8" s="47"/>
      <c r="AP8" s="47"/>
      <c r="AQ8" s="47"/>
      <c r="AR8" s="47"/>
      <c r="AS8" s="47"/>
      <c r="AT8" s="43">
        <f>データ!S6</f>
        <v>135.77000000000001</v>
      </c>
      <c r="AU8" s="43"/>
      <c r="AV8" s="43"/>
      <c r="AW8" s="43"/>
      <c r="AX8" s="43"/>
      <c r="AY8" s="43"/>
      <c r="AZ8" s="43"/>
      <c r="BA8" s="43"/>
      <c r="BB8" s="43">
        <f>データ!T6</f>
        <v>56.59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7.85</v>
      </c>
      <c r="Q10" s="43"/>
      <c r="R10" s="43"/>
      <c r="S10" s="43"/>
      <c r="T10" s="43"/>
      <c r="U10" s="43"/>
      <c r="V10" s="43"/>
      <c r="W10" s="43">
        <f>データ!P6</f>
        <v>72.650000000000006</v>
      </c>
      <c r="X10" s="43"/>
      <c r="Y10" s="43"/>
      <c r="Z10" s="43"/>
      <c r="AA10" s="43"/>
      <c r="AB10" s="43"/>
      <c r="AC10" s="43"/>
      <c r="AD10" s="47">
        <f>データ!Q6</f>
        <v>2700</v>
      </c>
      <c r="AE10" s="47"/>
      <c r="AF10" s="47"/>
      <c r="AG10" s="47"/>
      <c r="AH10" s="47"/>
      <c r="AI10" s="47"/>
      <c r="AJ10" s="47"/>
      <c r="AK10" s="2"/>
      <c r="AL10" s="47">
        <f>データ!U6</f>
        <v>601</v>
      </c>
      <c r="AM10" s="47"/>
      <c r="AN10" s="47"/>
      <c r="AO10" s="47"/>
      <c r="AP10" s="47"/>
      <c r="AQ10" s="47"/>
      <c r="AR10" s="47"/>
      <c r="AS10" s="47"/>
      <c r="AT10" s="43">
        <f>データ!V6</f>
        <v>0.88</v>
      </c>
      <c r="AU10" s="43"/>
      <c r="AV10" s="43"/>
      <c r="AW10" s="43"/>
      <c r="AX10" s="43"/>
      <c r="AY10" s="43"/>
      <c r="AZ10" s="43"/>
      <c r="BA10" s="43"/>
      <c r="BB10" s="43">
        <f>データ!W6</f>
        <v>682.95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algorithmName="SHA-512" hashValue="ZlzlKf+jBJCKCVcyXP2ASO/2ud5+xERs7jEaR9r5kcisPej50E5pyNp1yYV7PkbNS8RrAoEv7hR+nFpI4pry1A==" saltValue="jGxdC1sRpUdFcf24SKhfW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C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254436</v>
      </c>
      <c r="D6" s="31">
        <f t="shared" si="3"/>
        <v>47</v>
      </c>
      <c r="E6" s="31">
        <f t="shared" si="3"/>
        <v>17</v>
      </c>
      <c r="F6" s="31">
        <f t="shared" si="3"/>
        <v>5</v>
      </c>
      <c r="G6" s="31">
        <f t="shared" si="3"/>
        <v>0</v>
      </c>
      <c r="H6" s="31" t="str">
        <f t="shared" si="3"/>
        <v>滋賀県　多賀町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7.85</v>
      </c>
      <c r="P6" s="32">
        <f t="shared" si="3"/>
        <v>72.650000000000006</v>
      </c>
      <c r="Q6" s="32">
        <f t="shared" si="3"/>
        <v>2700</v>
      </c>
      <c r="R6" s="32">
        <f t="shared" si="3"/>
        <v>7683</v>
      </c>
      <c r="S6" s="32">
        <f t="shared" si="3"/>
        <v>135.77000000000001</v>
      </c>
      <c r="T6" s="32">
        <f t="shared" si="3"/>
        <v>56.59</v>
      </c>
      <c r="U6" s="32">
        <f t="shared" si="3"/>
        <v>601</v>
      </c>
      <c r="V6" s="32">
        <f t="shared" si="3"/>
        <v>0.88</v>
      </c>
      <c r="W6" s="32">
        <f t="shared" si="3"/>
        <v>682.95</v>
      </c>
      <c r="X6" s="33">
        <f>IF(X7="",NA(),X7)</f>
        <v>85.14</v>
      </c>
      <c r="Y6" s="33">
        <f t="shared" ref="Y6:AG6" si="4">IF(Y7="",NA(),Y7)</f>
        <v>53.95</v>
      </c>
      <c r="Z6" s="33">
        <f t="shared" si="4"/>
        <v>38.03</v>
      </c>
      <c r="AA6" s="33">
        <f t="shared" si="4"/>
        <v>65.27</v>
      </c>
      <c r="AB6" s="33">
        <f t="shared" si="4"/>
        <v>62.85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280.75</v>
      </c>
      <c r="BF6" s="33">
        <f t="shared" ref="BF6:BN6" si="7">IF(BF7="",NA(),BF7)</f>
        <v>267.68</v>
      </c>
      <c r="BG6" s="33">
        <f t="shared" si="7"/>
        <v>254.96</v>
      </c>
      <c r="BH6" s="33">
        <f t="shared" si="7"/>
        <v>244.41</v>
      </c>
      <c r="BI6" s="33">
        <f t="shared" si="7"/>
        <v>234.31</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33.81</v>
      </c>
      <c r="BQ6" s="33">
        <f t="shared" ref="BQ6:BY6" si="8">IF(BQ7="",NA(),BQ7)</f>
        <v>33.49</v>
      </c>
      <c r="BR6" s="33">
        <f t="shared" si="8"/>
        <v>26.78</v>
      </c>
      <c r="BS6" s="33">
        <f t="shared" si="8"/>
        <v>26.94</v>
      </c>
      <c r="BT6" s="33">
        <f t="shared" si="8"/>
        <v>28.92</v>
      </c>
      <c r="BU6" s="33">
        <f t="shared" si="8"/>
        <v>42.13</v>
      </c>
      <c r="BV6" s="33">
        <f t="shared" si="8"/>
        <v>42.48</v>
      </c>
      <c r="BW6" s="33">
        <f t="shared" si="8"/>
        <v>41.04</v>
      </c>
      <c r="BX6" s="33">
        <f t="shared" si="8"/>
        <v>41.08</v>
      </c>
      <c r="BY6" s="33">
        <f t="shared" si="8"/>
        <v>41.34</v>
      </c>
      <c r="BZ6" s="32" t="str">
        <f>IF(BZ7="","",IF(BZ7="-","【-】","【"&amp;SUBSTITUTE(TEXT(BZ7,"#,##0.00"),"-","△")&amp;"】"))</f>
        <v>【52.78】</v>
      </c>
      <c r="CA6" s="33">
        <f>IF(CA7="",NA(),CA7)</f>
        <v>416.05</v>
      </c>
      <c r="CB6" s="33">
        <f t="shared" ref="CB6:CJ6" si="9">IF(CB7="",NA(),CB7)</f>
        <v>418.1</v>
      </c>
      <c r="CC6" s="33">
        <f t="shared" si="9"/>
        <v>526.21</v>
      </c>
      <c r="CD6" s="33">
        <f t="shared" si="9"/>
        <v>541.17999999999995</v>
      </c>
      <c r="CE6" s="33">
        <f t="shared" si="9"/>
        <v>510.08</v>
      </c>
      <c r="CF6" s="33">
        <f t="shared" si="9"/>
        <v>348.41</v>
      </c>
      <c r="CG6" s="33">
        <f t="shared" si="9"/>
        <v>343.8</v>
      </c>
      <c r="CH6" s="33">
        <f t="shared" si="9"/>
        <v>357.08</v>
      </c>
      <c r="CI6" s="33">
        <f t="shared" si="9"/>
        <v>378.08</v>
      </c>
      <c r="CJ6" s="33">
        <f t="shared" si="9"/>
        <v>357.49</v>
      </c>
      <c r="CK6" s="32" t="str">
        <f>IF(CK7="","",IF(CK7="-","【-】","【"&amp;SUBSTITUTE(TEXT(CK7,"#,##0.00"),"-","△")&amp;"】"))</f>
        <v>【289.81】</v>
      </c>
      <c r="CL6" s="33">
        <f>IF(CL7="",NA(),CL7)</f>
        <v>37.99</v>
      </c>
      <c r="CM6" s="33">
        <f t="shared" ref="CM6:CU6" si="10">IF(CM7="",NA(),CM7)</f>
        <v>40.86</v>
      </c>
      <c r="CN6" s="33">
        <f t="shared" si="10"/>
        <v>39.43</v>
      </c>
      <c r="CO6" s="33">
        <f t="shared" si="10"/>
        <v>39.43</v>
      </c>
      <c r="CP6" s="33">
        <f t="shared" si="10"/>
        <v>50.9</v>
      </c>
      <c r="CQ6" s="33">
        <f t="shared" si="10"/>
        <v>46.85</v>
      </c>
      <c r="CR6" s="33">
        <f t="shared" si="10"/>
        <v>46.06</v>
      </c>
      <c r="CS6" s="33">
        <f t="shared" si="10"/>
        <v>45.95</v>
      </c>
      <c r="CT6" s="33">
        <f t="shared" si="10"/>
        <v>44.69</v>
      </c>
      <c r="CU6" s="33">
        <f t="shared" si="10"/>
        <v>44.69</v>
      </c>
      <c r="CV6" s="32" t="str">
        <f>IF(CV7="","",IF(CV7="-","【-】","【"&amp;SUBSTITUTE(TEXT(CV7,"#,##0.00"),"-","△")&amp;"】"))</f>
        <v>【52.74】</v>
      </c>
      <c r="CW6" s="33">
        <f>IF(CW7="",NA(),CW7)</f>
        <v>60.73</v>
      </c>
      <c r="CX6" s="33">
        <f t="shared" ref="CX6:DF6" si="11">IF(CX7="",NA(),CX7)</f>
        <v>61.44</v>
      </c>
      <c r="CY6" s="33">
        <f t="shared" si="11"/>
        <v>62.41</v>
      </c>
      <c r="CZ6" s="33">
        <f t="shared" si="11"/>
        <v>64.97</v>
      </c>
      <c r="DA6" s="33">
        <f t="shared" si="11"/>
        <v>66.39</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254436</v>
      </c>
      <c r="D7" s="35">
        <v>47</v>
      </c>
      <c r="E7" s="35">
        <v>17</v>
      </c>
      <c r="F7" s="35">
        <v>5</v>
      </c>
      <c r="G7" s="35">
        <v>0</v>
      </c>
      <c r="H7" s="35" t="s">
        <v>96</v>
      </c>
      <c r="I7" s="35" t="s">
        <v>97</v>
      </c>
      <c r="J7" s="35" t="s">
        <v>98</v>
      </c>
      <c r="K7" s="35" t="s">
        <v>99</v>
      </c>
      <c r="L7" s="35" t="s">
        <v>100</v>
      </c>
      <c r="M7" s="36" t="s">
        <v>101</v>
      </c>
      <c r="N7" s="36" t="s">
        <v>102</v>
      </c>
      <c r="O7" s="36">
        <v>7.85</v>
      </c>
      <c r="P7" s="36">
        <v>72.650000000000006</v>
      </c>
      <c r="Q7" s="36">
        <v>2700</v>
      </c>
      <c r="R7" s="36">
        <v>7683</v>
      </c>
      <c r="S7" s="36">
        <v>135.77000000000001</v>
      </c>
      <c r="T7" s="36">
        <v>56.59</v>
      </c>
      <c r="U7" s="36">
        <v>601</v>
      </c>
      <c r="V7" s="36">
        <v>0.88</v>
      </c>
      <c r="W7" s="36">
        <v>682.95</v>
      </c>
      <c r="X7" s="36">
        <v>85.14</v>
      </c>
      <c r="Y7" s="36">
        <v>53.95</v>
      </c>
      <c r="Z7" s="36">
        <v>38.03</v>
      </c>
      <c r="AA7" s="36">
        <v>65.27</v>
      </c>
      <c r="AB7" s="36">
        <v>62.85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280.75</v>
      </c>
      <c r="BF7" s="36">
        <v>267.68</v>
      </c>
      <c r="BG7" s="36">
        <v>254.96</v>
      </c>
      <c r="BH7" s="36">
        <v>244.41</v>
      </c>
      <c r="BI7" s="36">
        <v>234.31</v>
      </c>
      <c r="BJ7" s="36">
        <v>1224.75</v>
      </c>
      <c r="BK7" s="36">
        <v>1144.05</v>
      </c>
      <c r="BL7" s="36">
        <v>1117.1099999999999</v>
      </c>
      <c r="BM7" s="36">
        <v>1161.05</v>
      </c>
      <c r="BN7" s="36">
        <v>979.89</v>
      </c>
      <c r="BO7" s="36">
        <v>1015.77</v>
      </c>
      <c r="BP7" s="36">
        <v>33.81</v>
      </c>
      <c r="BQ7" s="36">
        <v>33.49</v>
      </c>
      <c r="BR7" s="36">
        <v>26.78</v>
      </c>
      <c r="BS7" s="36">
        <v>26.94</v>
      </c>
      <c r="BT7" s="36">
        <v>28.92</v>
      </c>
      <c r="BU7" s="36">
        <v>42.13</v>
      </c>
      <c r="BV7" s="36">
        <v>42.48</v>
      </c>
      <c r="BW7" s="36">
        <v>41.04</v>
      </c>
      <c r="BX7" s="36">
        <v>41.08</v>
      </c>
      <c r="BY7" s="36">
        <v>41.34</v>
      </c>
      <c r="BZ7" s="36">
        <v>52.78</v>
      </c>
      <c r="CA7" s="36">
        <v>416.05</v>
      </c>
      <c r="CB7" s="36">
        <v>418.1</v>
      </c>
      <c r="CC7" s="36">
        <v>526.21</v>
      </c>
      <c r="CD7" s="36">
        <v>541.17999999999995</v>
      </c>
      <c r="CE7" s="36">
        <v>510.08</v>
      </c>
      <c r="CF7" s="36">
        <v>348.41</v>
      </c>
      <c r="CG7" s="36">
        <v>343.8</v>
      </c>
      <c r="CH7" s="36">
        <v>357.08</v>
      </c>
      <c r="CI7" s="36">
        <v>378.08</v>
      </c>
      <c r="CJ7" s="36">
        <v>357.49</v>
      </c>
      <c r="CK7" s="36">
        <v>289.81</v>
      </c>
      <c r="CL7" s="36">
        <v>37.99</v>
      </c>
      <c r="CM7" s="36">
        <v>40.86</v>
      </c>
      <c r="CN7" s="36">
        <v>39.43</v>
      </c>
      <c r="CO7" s="36">
        <v>39.43</v>
      </c>
      <c r="CP7" s="36">
        <v>50.9</v>
      </c>
      <c r="CQ7" s="36">
        <v>46.85</v>
      </c>
      <c r="CR7" s="36">
        <v>46.06</v>
      </c>
      <c r="CS7" s="36">
        <v>45.95</v>
      </c>
      <c r="CT7" s="36">
        <v>44.69</v>
      </c>
      <c r="CU7" s="36">
        <v>44.69</v>
      </c>
      <c r="CV7" s="36">
        <v>52.74</v>
      </c>
      <c r="CW7" s="36">
        <v>60.73</v>
      </c>
      <c r="CX7" s="36">
        <v>61.44</v>
      </c>
      <c r="CY7" s="36">
        <v>62.41</v>
      </c>
      <c r="CZ7" s="36">
        <v>64.97</v>
      </c>
      <c r="DA7" s="36">
        <v>66.39</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多賀町役場</cp:lastModifiedBy>
  <dcterms:created xsi:type="dcterms:W3CDTF">2017-02-08T03:12:49Z</dcterms:created>
  <dcterms:modified xsi:type="dcterms:W3CDTF">2017-02-22T07:02:24Z</dcterms:modified>
  <cp:category/>
</cp:coreProperties>
</file>