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kor-svfs02\ﾌｧｲﾙｻｰﾊﾞ\12建設水道課\◆下水道事業◆\■【県】調査関係\【県市町振興課】調査関係\平成28年度\【2017.02.16】公営企業に係る「経営比較分析表」の分析等について\"/>
    </mc:Choice>
  </mc:AlternateContent>
  <workbookProtection workbookPassword="8649" lockStructure="1"/>
  <bookViews>
    <workbookView xWindow="0" yWindow="0" windowWidth="15345" windowHeight="45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<sst xmlns="http://schemas.openxmlformats.org/spreadsheetml/2006/main" count="221" uniqueCount="111">
  <si>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</si>
  <si>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</si>
  <si>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</si>
  <si>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</si>
  <si>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</si>
  <si>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</si>
  <si>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</si>
  <si>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</si>
  <si>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</si>
  <si>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</si>
  <si>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</si>
  <si>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</si>
  <si>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</si>
  <si>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</si>
  <si>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</si>
  <si>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</si>
  <si>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</si>
  <si>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</si>
  <si>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</si>
  <si>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</si>
  <si>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</si>
  <si>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</si>
  <si>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</si>
  <si>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</si>
  <si>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</si>
  <si>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</si>
  <si>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</si>
  <si>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</si>
  <si>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</si>
  <si>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</si>
  <si>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</si>
  <si>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</si>
  <si>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</si>
  <si>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</si>
  <si>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</si>
  <si>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</si>
  <si>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</si>
  <si>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</si>
  <si>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</si>
  <si>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</si>
  <si>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</si>
  <si>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</si>
  <si>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</si>
  <si>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</si>
  <si>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</si>
  <si>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</si>
  <si>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</si>
  <si>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</si>
  <si>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</si>
  <si>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</si>
  <si>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</si>
  <si>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</si>
  <si>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</si>
  <si>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</si>
  <si>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</si>
  <si>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</si>
  <si>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</si>
  <si>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</si>
  <si>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</si>
  <si>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</si>
  <si>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</si>
  <si>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</si>
  <si>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</si>
  <si>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</si>
  <si>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</si>
  <si>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</si>
  <si>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</si>
  <si>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</si>
  <si>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</si>
  <si>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</si>
  <si>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</si>
  <si>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</si>
  <si>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</si>
  <si>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</si>
  <si>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</si>
  <si>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</si>
  <si>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</si>
  <si>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</si>
  <si>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</si>
  <si>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</si>
  <si>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</si>
  <si>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</si>
  <si>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</si>
  <si>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</si>
  <si>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</si>
  <si>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</si>
  <si>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</si>
  <si>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</si>
  <si>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</si>
  <si>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</si>
  <si>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</si>
  <si>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</si>
  <si>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</si>
  <si>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</si>
  <si>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</si>
  <si>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</si>
  <si>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甲良町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</si>
  <si>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</si>
  <si>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</si>
  <si>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</si>
  <si>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</si>
  <si>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</si>
  <si>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</si>
  <si>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</si>
  <si>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</si>
  <si>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</si>
  <si>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</si>
  <si>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</si>
  <si>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耐用年数を超え早急に更新が必要な管路はなく、将来的には集中した管路の更新や修繕の負担増が考えられ、計画的な更新と財源確保が必要である。</t>
    <rPh sb="1" eb="3">
      <t>タイヨウ</t>
    </rPh>
    <rPh sb="3" eb="5">
      <t>ネンスウ</t>
    </rPh>
    <rPh sb="6" eb="7">
      <t>コ</t>
    </rPh>
    <rPh sb="8" eb="10">
      <t>ソウキュウ</t>
    </rPh>
    <rPh sb="11" eb="13">
      <t>コウシン</t>
    </rPh>
    <rPh sb="14" eb="16">
      <t>ヒツヨウ</t>
    </rPh>
    <rPh sb="17" eb="19">
      <t>カンロ</t>
    </rPh>
    <rPh sb="23" eb="26">
      <t>ショウライテキ</t>
    </rPh>
    <rPh sb="28" eb="30">
      <t>シュウチュウ</t>
    </rPh>
    <rPh sb="32" eb="34">
      <t>カンロ</t>
    </rPh>
    <rPh sb="35" eb="37">
      <t>コウシン</t>
    </rPh>
    <rPh sb="38" eb="40">
      <t>シュウゼン</t>
    </rPh>
    <rPh sb="41" eb="43">
      <t>フタン</t>
    </rPh>
    <rPh sb="43" eb="44">
      <t>ゾウ</t>
    </rPh>
    <rPh sb="45" eb="46">
      <t>カンガ</t>
    </rPh>
    <rPh sb="50" eb="52">
      <t>ケイカク</t>
    </rPh>
    <rPh sb="52" eb="53">
      <t>テキ</t>
    </rPh>
    <rPh sb="54" eb="56">
      <t>コウシン</t>
    </rPh>
    <rPh sb="57" eb="59">
      <t>ザイゲン</t>
    </rPh>
    <rPh sb="59" eb="61">
      <t>カクホ</t>
    </rPh>
    <rPh sb="62" eb="64">
      <t>ヒツヨウ</t>
    </rPh>
    <phoneticPr fontId="4"/>
  </si>
  <si>
    <t>　収益的収支比率が、昨年度より僅かながら上昇したものの約40％が回収できていない状況続いている。また、企業債残高対事業規模比率は昨年度より若干増加し高い値となっている。経費回収率は、若干増加したものの類似団体平均値より低く、汚水処理原価が逆に高い状況が続いている。普及率がほぼ100％となっている中、水洗化率は若干増加しており、全国平均や類似団体平均と同程度で推移している。</t>
    <rPh sb="1" eb="3">
      <t>シュウエキ</t>
    </rPh>
    <rPh sb="3" eb="4">
      <t>テキ</t>
    </rPh>
    <rPh sb="4" eb="6">
      <t>シュウシ</t>
    </rPh>
    <rPh sb="6" eb="8">
      <t>ヒリツ</t>
    </rPh>
    <rPh sb="10" eb="13">
      <t>サクネンド</t>
    </rPh>
    <rPh sb="15" eb="16">
      <t>ワズ</t>
    </rPh>
    <rPh sb="20" eb="22">
      <t>ジョウショウ</t>
    </rPh>
    <rPh sb="27" eb="28">
      <t>ヤク</t>
    </rPh>
    <rPh sb="32" eb="34">
      <t>カイシュウ</t>
    </rPh>
    <rPh sb="40" eb="42">
      <t>ジョウキョウ</t>
    </rPh>
    <rPh sb="42" eb="43">
      <t>ツヅ</t>
    </rPh>
    <rPh sb="51" eb="53">
      <t>キギョウ</t>
    </rPh>
    <rPh sb="53" eb="54">
      <t>サイ</t>
    </rPh>
    <rPh sb="54" eb="56">
      <t>ザンダカ</t>
    </rPh>
    <rPh sb="56" eb="57">
      <t>タイ</t>
    </rPh>
    <rPh sb="57" eb="59">
      <t>ジギョウ</t>
    </rPh>
    <rPh sb="59" eb="61">
      <t>キボ</t>
    </rPh>
    <rPh sb="61" eb="63">
      <t>ヒリツ</t>
    </rPh>
    <rPh sb="64" eb="67">
      <t>サクネンド</t>
    </rPh>
    <rPh sb="69" eb="71">
      <t>ジャッカン</t>
    </rPh>
    <rPh sb="71" eb="73">
      <t>ゾウカ</t>
    </rPh>
    <rPh sb="74" eb="75">
      <t>タカ</t>
    </rPh>
    <rPh sb="76" eb="77">
      <t>アタイ</t>
    </rPh>
    <rPh sb="84" eb="86">
      <t>ケイヒ</t>
    </rPh>
    <rPh sb="86" eb="88">
      <t>カイシュウ</t>
    </rPh>
    <rPh sb="88" eb="89">
      <t>リツ</t>
    </rPh>
    <rPh sb="91" eb="93">
      <t>ジャッカン</t>
    </rPh>
    <rPh sb="93" eb="95">
      <t>ゾウカ</t>
    </rPh>
    <rPh sb="100" eb="102">
      <t>ルイジ</t>
    </rPh>
    <rPh sb="102" eb="104">
      <t>ダンタイ</t>
    </rPh>
    <rPh sb="104" eb="107">
      <t>ヘイキンチ</t>
    </rPh>
    <rPh sb="109" eb="110">
      <t>ヒク</t>
    </rPh>
    <rPh sb="112" eb="114">
      <t>オスイ</t>
    </rPh>
    <rPh sb="114" eb="116">
      <t>ショリ</t>
    </rPh>
    <rPh sb="116" eb="118">
      <t>ゲンカ</t>
    </rPh>
    <rPh sb="119" eb="120">
      <t>ギャク</t>
    </rPh>
    <rPh sb="121" eb="122">
      <t>タカ</t>
    </rPh>
    <rPh sb="123" eb="125">
      <t>ジョウキョウ</t>
    </rPh>
    <rPh sb="126" eb="127">
      <t>ツヅ</t>
    </rPh>
    <rPh sb="132" eb="134">
      <t>フキュウ</t>
    </rPh>
    <rPh sb="134" eb="135">
      <t>リツ</t>
    </rPh>
    <rPh sb="148" eb="149">
      <t>ナカ</t>
    </rPh>
    <rPh sb="150" eb="153">
      <t>スイセンカ</t>
    </rPh>
    <rPh sb="153" eb="154">
      <t>リツ</t>
    </rPh>
    <rPh sb="155" eb="157">
      <t>ジャッカン</t>
    </rPh>
    <rPh sb="157" eb="159">
      <t>ゾウカ</t>
    </rPh>
    <rPh sb="164" eb="166">
      <t>ゼンコク</t>
    </rPh>
    <rPh sb="166" eb="168">
      <t>ヘイキン</t>
    </rPh>
    <rPh sb="169" eb="171">
      <t>ルイジ</t>
    </rPh>
    <rPh sb="171" eb="173">
      <t>ダンタイ</t>
    </rPh>
    <rPh sb="173" eb="175">
      <t>ヘイキン</t>
    </rPh>
    <rPh sb="176" eb="179">
      <t>ドウテイド</t>
    </rPh>
    <rPh sb="180" eb="182">
      <t>スイイ</t>
    </rPh>
    <phoneticPr fontId="4"/>
  </si>
  <si>
    <t>　経費回収率が100％を切っている点や汚水処理原価が高い状況にあることから、将来の事業継続のための早急な経営改善を検討する必要がある。また、資産の更新・修繕を考えると公営企業会計への移行を進め正確な経営分析を可能にすることが不可欠である。</t>
    <rPh sb="1" eb="3">
      <t>ケイヒ</t>
    </rPh>
    <rPh sb="3" eb="6">
      <t>カイシュウリツ</t>
    </rPh>
    <rPh sb="12" eb="13">
      <t>キ</t>
    </rPh>
    <rPh sb="17" eb="18">
      <t>テン</t>
    </rPh>
    <rPh sb="19" eb="21">
      <t>オスイ</t>
    </rPh>
    <rPh sb="21" eb="23">
      <t>ショリ</t>
    </rPh>
    <rPh sb="23" eb="25">
      <t>ゲンカ</t>
    </rPh>
    <rPh sb="26" eb="27">
      <t>タカ</t>
    </rPh>
    <rPh sb="28" eb="30">
      <t>ジョウキョウ</t>
    </rPh>
    <rPh sb="38" eb="40">
      <t>ショウライ</t>
    </rPh>
    <rPh sb="41" eb="43">
      <t>ジギョウ</t>
    </rPh>
    <rPh sb="43" eb="45">
      <t>ケイゾク</t>
    </rPh>
    <rPh sb="49" eb="51">
      <t>ソウキュウ</t>
    </rPh>
    <rPh sb="52" eb="54">
      <t>ケイエイ</t>
    </rPh>
    <rPh sb="54" eb="56">
      <t>カイゼン</t>
    </rPh>
    <rPh sb="57" eb="59">
      <t>ケントウ</t>
    </rPh>
    <rPh sb="61" eb="63">
      <t>ヒツヨウ</t>
    </rPh>
    <rPh sb="70" eb="72">
      <t>シサン</t>
    </rPh>
    <rPh sb="73" eb="75">
      <t>コウシン</t>
    </rPh>
    <rPh sb="76" eb="78">
      <t>シュウゼン</t>
    </rPh>
    <rPh sb="79" eb="80">
      <t>カンガ</t>
    </rPh>
    <rPh sb="83" eb="87">
      <t>コウエイキギョウ</t>
    </rPh>
    <rPh sb="87" eb="89">
      <t>カイケイ</t>
    </rPh>
    <rPh sb="91" eb="93">
      <t>イコウ</t>
    </rPh>
    <rPh sb="94" eb="95">
      <t>スス</t>
    </rPh>
    <rPh sb="96" eb="98">
      <t>セイカク</t>
    </rPh>
    <rPh sb="99" eb="101">
      <t>ケイエイ</t>
    </rPh>
    <rPh sb="101" eb="103">
      <t>ブンセキ</t>
    </rPh>
    <rPh sb="104" eb="106">
      <t>カノウ</t>
    </rPh>
    <rPh sb="112" eb="115">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</si>
</sst>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F7-4203-90B9-860F8CFE88D2}"/>
            </c:ext>
          </c:extLst>
        </c:ser>
        <c:dLbls>
          <c:showLegendKey val="0"/>
          <c:showVal val="0"/>
          <c:showCatName val="0"/>
          <c:showSerName val="0"/>
          <c:showPercent val="0"/>
          <c:showBubbleSize val="0"/>
        </c:dLbls>
        <c:gapWidth val="150"/>
        <c:axId val="79689600"/>
        <c:axId val="837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extLst>
            <c:ext xmlns:c16="http://schemas.microsoft.com/office/drawing/2014/chart" uri="{C3380CC4-5D6E-409C-BE32-E72D297353CC}">
              <c16:uniqueId val="{00000001-C0F7-4203-90B9-860F8CFE88D2}"/>
            </c:ext>
          </c:extLst>
        </c:ser>
        <c:dLbls>
          <c:showLegendKey val="0"/>
          <c:showVal val="0"/>
          <c:showCatName val="0"/>
          <c:showSerName val="0"/>
          <c:showPercent val="0"/>
          <c:showBubbleSize val="0"/>
        </c:dLbls>
        <c:marker val="1"/>
        <c:smooth val="0"/>
        <c:axId val="79689600"/>
        <c:axId val="83701760"/>
      </c:lineChart>
      <c:dateAx>
        <c:axId val="79689600"/>
        <c:scaling>
          <c:orientation val="minMax"/>
        </c:scaling>
        <c:delete val="1"/>
        <c:axPos val="b"/>
        <c:numFmt formatCode="ge" sourceLinked="1"/>
        <c:majorTickMark val="none"/>
        <c:minorTickMark val="none"/>
        <c:tickLblPos val="none"/>
        <c:crossAx val="83701760"/>
        <c:crosses val="autoZero"/>
        <c:auto val="1"/>
        <c:lblOffset val="100"/>
        <c:baseTimeUnit val="years"/>
      </c:dateAx>
      <c:valAx>
        <c:axId val="837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72.44</c:v>
                </c:pt>
                <c:pt idx="1">
                  <c:v>73.040000000000006</c:v>
                </c:pt>
                <c:pt idx="2">
                  <c:v>73.53</c:v>
                </c:pt>
                <c:pt idx="3">
                  <c:v>76.78</c:v>
                </c:pt>
                <c:pt idx="4">
                  <c:v>88.73</c:v>
                </c:pt>
              </c:numCache>
            </c:numRef>
          </c:val>
          <c:extLst>
            <c:ext xmlns:c16="http://schemas.microsoft.com/office/drawing/2014/chart" uri="{C3380CC4-5D6E-409C-BE32-E72D297353CC}">
              <c16:uniqueId val="{00000000-1F1B-4D61-AD20-B348E82CC7F1}"/>
            </c:ext>
          </c:extLst>
        </c:ser>
        <c:dLbls>
          <c:showLegendKey val="0"/>
          <c:showVal val="0"/>
          <c:showCatName val="0"/>
          <c:showSerName val="0"/>
          <c:showPercent val="0"/>
          <c:showBubbleSize val="0"/>
        </c:dLbls>
        <c:gapWidth val="150"/>
        <c:axId val="85199104"/>
        <c:axId val="852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extLst>
            <c:ext xmlns:c16="http://schemas.microsoft.com/office/drawing/2014/chart" uri="{C3380CC4-5D6E-409C-BE32-E72D297353CC}">
              <c16:uniqueId val="{00000001-1F1B-4D61-AD20-B348E82CC7F1}"/>
            </c:ext>
          </c:extLst>
        </c:ser>
        <c:dLbls>
          <c:showLegendKey val="0"/>
          <c:showVal val="0"/>
          <c:showCatName val="0"/>
          <c:showSerName val="0"/>
          <c:showPercent val="0"/>
          <c:showBubbleSize val="0"/>
        </c:dLbls>
        <c:marker val="1"/>
        <c:smooth val="0"/>
        <c:axId val="85199104"/>
        <c:axId val="85217664"/>
      </c:lineChart>
      <c:dateAx>
        <c:axId val="85199104"/>
        <c:scaling>
          <c:orientation val="minMax"/>
        </c:scaling>
        <c:delete val="1"/>
        <c:axPos val="b"/>
        <c:numFmt formatCode="ge" sourceLinked="1"/>
        <c:majorTickMark val="none"/>
        <c:minorTickMark val="none"/>
        <c:tickLblPos val="none"/>
        <c:crossAx val="85217664"/>
        <c:crosses val="autoZero"/>
        <c:auto val="1"/>
        <c:lblOffset val="100"/>
        <c:baseTimeUnit val="years"/>
      </c:dateAx>
      <c:valAx>
        <c:axId val="852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71.08</c:v>
                </c:pt>
                <c:pt idx="1">
                  <c:v>74.989999999999995</c:v>
                </c:pt>
                <c:pt idx="2">
                  <c:v>78.53</c:v>
                </c:pt>
                <c:pt idx="3">
                  <c:v>80.58</c:v>
                </c:pt>
                <c:pt idx="4">
                  <c:v>81.81</c:v>
                </c:pt>
              </c:numCache>
            </c:numRef>
          </c:val>
          <c:extLst>
            <c:ext xmlns:c16="http://schemas.microsoft.com/office/drawing/2014/chart" uri="{C3380CC4-5D6E-409C-BE32-E72D297353CC}">
              <c16:uniqueId val="{00000000-25B6-4E2A-A44B-A94566ADA908}"/>
            </c:ext>
          </c:extLst>
        </c:ser>
        <c:dLbls>
          <c:showLegendKey val="0"/>
          <c:showVal val="0"/>
          <c:showCatName val="0"/>
          <c:showSerName val="0"/>
          <c:showPercent val="0"/>
          <c:showBubbleSize val="0"/>
        </c:dLbls>
        <c:gapWidth val="150"/>
        <c:axId val="85251968"/>
        <c:axId val="852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extLst>
            <c:ext xmlns:c16="http://schemas.microsoft.com/office/drawing/2014/chart" uri="{C3380CC4-5D6E-409C-BE32-E72D297353CC}">
              <c16:uniqueId val="{00000001-25B6-4E2A-A44B-A94566ADA908}"/>
            </c:ext>
          </c:extLst>
        </c:ser>
        <c:dLbls>
          <c:showLegendKey val="0"/>
          <c:showVal val="0"/>
          <c:showCatName val="0"/>
          <c:showSerName val="0"/>
          <c:showPercent val="0"/>
          <c:showBubbleSize val="0"/>
        </c:dLbls>
        <c:marker val="1"/>
        <c:smooth val="0"/>
        <c:axId val="85251968"/>
        <c:axId val="85258240"/>
      </c:lineChart>
      <c:dateAx>
        <c:axId val="85251968"/>
        <c:scaling>
          <c:orientation val="minMax"/>
        </c:scaling>
        <c:delete val="1"/>
        <c:axPos val="b"/>
        <c:numFmt formatCode="ge" sourceLinked="1"/>
        <c:majorTickMark val="none"/>
        <c:minorTickMark val="none"/>
        <c:tickLblPos val="none"/>
        <c:crossAx val="85258240"/>
        <c:crosses val="autoZero"/>
        <c:auto val="1"/>
        <c:lblOffset val="100"/>
        <c:baseTimeUnit val="years"/>
      </c:dateAx>
      <c:valAx>
        <c:axId val="852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61.39</c:v>
                </c:pt>
                <c:pt idx="1">
                  <c:v>65.91</c:v>
                </c:pt>
                <c:pt idx="2">
                  <c:v>59.95</c:v>
                </c:pt>
                <c:pt idx="3">
                  <c:v>54.05</c:v>
                </c:pt>
                <c:pt idx="4">
                  <c:v>61.37</c:v>
                </c:pt>
              </c:numCache>
            </c:numRef>
          </c:val>
          <c:extLst>
            <c:ext xmlns:c16="http://schemas.microsoft.com/office/drawing/2014/chart" uri="{C3380CC4-5D6E-409C-BE32-E72D297353CC}">
              <c16:uniqueId val="{00000000-0D03-4833-81B4-1A57F423E5BA}"/>
            </c:ext>
          </c:extLst>
        </c:ser>
        <c:dLbls>
          <c:showLegendKey val="0"/>
          <c:showVal val="0"/>
          <c:showCatName val="0"/>
          <c:showSerName val="0"/>
          <c:showPercent val="0"/>
          <c:showBubbleSize val="0"/>
        </c:dLbls>
        <c:gapWidth val="150"/>
        <c:axId val="83731968"/>
        <c:axId val="83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03-4833-81B4-1A57F423E5BA}"/>
            </c:ext>
          </c:extLst>
        </c:ser>
        <c:dLbls>
          <c:showLegendKey val="0"/>
          <c:showVal val="0"/>
          <c:showCatName val="0"/>
          <c:showSerName val="0"/>
          <c:showPercent val="0"/>
          <c:showBubbleSize val="0"/>
        </c:dLbls>
        <c:marker val="1"/>
        <c:smooth val="0"/>
        <c:axId val="83731968"/>
        <c:axId val="83733888"/>
      </c:lineChart>
      <c:dateAx>
        <c:axId val="83731968"/>
        <c:scaling>
          <c:orientation val="minMax"/>
        </c:scaling>
        <c:delete val="1"/>
        <c:axPos val="b"/>
        <c:numFmt formatCode="ge" sourceLinked="1"/>
        <c:majorTickMark val="none"/>
        <c:minorTickMark val="none"/>
        <c:tickLblPos val="none"/>
        <c:crossAx val="83733888"/>
        <c:crosses val="autoZero"/>
        <c:auto val="1"/>
        <c:lblOffset val="100"/>
        <c:baseTimeUnit val="years"/>
      </c:dateAx>
      <c:valAx>
        <c:axId val="83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E-4143-8F4A-E2E84F942273}"/>
            </c:ext>
          </c:extLst>
        </c:ser>
        <c:dLbls>
          <c:showLegendKey val="0"/>
          <c:showVal val="0"/>
          <c:showCatName val="0"/>
          <c:showSerName val="0"/>
          <c:showPercent val="0"/>
          <c:showBubbleSize val="0"/>
        </c:dLbls>
        <c:gapWidth val="150"/>
        <c:axId val="75969664"/>
        <c:axId val="759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E-4143-8F4A-E2E84F942273}"/>
            </c:ext>
          </c:extLst>
        </c:ser>
        <c:dLbls>
          <c:showLegendKey val="0"/>
          <c:showVal val="0"/>
          <c:showCatName val="0"/>
          <c:showSerName val="0"/>
          <c:showPercent val="0"/>
          <c:showBubbleSize val="0"/>
        </c:dLbls>
        <c:marker val="1"/>
        <c:smooth val="0"/>
        <c:axId val="75969664"/>
        <c:axId val="75971584"/>
      </c:lineChart>
      <c:dateAx>
        <c:axId val="75969664"/>
        <c:scaling>
          <c:orientation val="minMax"/>
        </c:scaling>
        <c:delete val="1"/>
        <c:axPos val="b"/>
        <c:numFmt formatCode="ge" sourceLinked="1"/>
        <c:majorTickMark val="none"/>
        <c:minorTickMark val="none"/>
        <c:tickLblPos val="none"/>
        <c:crossAx val="75971584"/>
        <c:crosses val="autoZero"/>
        <c:auto val="1"/>
        <c:lblOffset val="100"/>
        <c:baseTimeUnit val="years"/>
      </c:dateAx>
      <c:valAx>
        <c:axId val="759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6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F-4413-AB32-99A25664F569}"/>
            </c:ext>
          </c:extLst>
        </c:ser>
        <c:dLbls>
          <c:showLegendKey val="0"/>
          <c:showVal val="0"/>
          <c:showCatName val="0"/>
          <c:showSerName val="0"/>
          <c:showPercent val="0"/>
          <c:showBubbleSize val="0"/>
        </c:dLbls>
        <c:gapWidth val="150"/>
        <c:axId val="79598336"/>
        <c:axId val="796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F-4413-AB32-99A25664F569}"/>
            </c:ext>
          </c:extLst>
        </c:ser>
        <c:dLbls>
          <c:showLegendKey val="0"/>
          <c:showVal val="0"/>
          <c:showCatName val="0"/>
          <c:showSerName val="0"/>
          <c:showPercent val="0"/>
          <c:showBubbleSize val="0"/>
        </c:dLbls>
        <c:marker val="1"/>
        <c:smooth val="0"/>
        <c:axId val="79598336"/>
        <c:axId val="79600256"/>
      </c:lineChart>
      <c:dateAx>
        <c:axId val="79598336"/>
        <c:scaling>
          <c:orientation val="minMax"/>
        </c:scaling>
        <c:delete val="1"/>
        <c:axPos val="b"/>
        <c:numFmt formatCode="ge" sourceLinked="1"/>
        <c:majorTickMark val="none"/>
        <c:minorTickMark val="none"/>
        <c:tickLblPos val="none"/>
        <c:crossAx val="79600256"/>
        <c:crosses val="autoZero"/>
        <c:auto val="1"/>
        <c:lblOffset val="100"/>
        <c:baseTimeUnit val="years"/>
      </c:dateAx>
      <c:valAx>
        <c:axId val="796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38-4A0E-A212-B8929ABEF2DE}"/>
            </c:ext>
          </c:extLst>
        </c:ser>
        <c:dLbls>
          <c:showLegendKey val="0"/>
          <c:showVal val="0"/>
          <c:showCatName val="0"/>
          <c:showSerName val="0"/>
          <c:showPercent val="0"/>
          <c:showBubbleSize val="0"/>
        </c:dLbls>
        <c:gapWidth val="150"/>
        <c:axId val="85035264"/>
        <c:axId val="85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38-4A0E-A212-B8929ABEF2DE}"/>
            </c:ext>
          </c:extLst>
        </c:ser>
        <c:dLbls>
          <c:showLegendKey val="0"/>
          <c:showVal val="0"/>
          <c:showCatName val="0"/>
          <c:showSerName val="0"/>
          <c:showPercent val="0"/>
          <c:showBubbleSize val="0"/>
        </c:dLbls>
        <c:marker val="1"/>
        <c:smooth val="0"/>
        <c:axId val="85035264"/>
        <c:axId val="85045632"/>
      </c:lineChart>
      <c:dateAx>
        <c:axId val="85035264"/>
        <c:scaling>
          <c:orientation val="minMax"/>
        </c:scaling>
        <c:delete val="1"/>
        <c:axPos val="b"/>
        <c:numFmt formatCode="ge" sourceLinked="1"/>
        <c:majorTickMark val="none"/>
        <c:minorTickMark val="none"/>
        <c:tickLblPos val="none"/>
        <c:crossAx val="85045632"/>
        <c:crosses val="autoZero"/>
        <c:auto val="1"/>
        <c:lblOffset val="100"/>
        <c:baseTimeUnit val="years"/>
      </c:dateAx>
      <c:valAx>
        <c:axId val="850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8-4365-9E8F-3E5533ADA5B5}"/>
            </c:ext>
          </c:extLst>
        </c:ser>
        <c:dLbls>
          <c:showLegendKey val="0"/>
          <c:showVal val="0"/>
          <c:showCatName val="0"/>
          <c:showSerName val="0"/>
          <c:showPercent val="0"/>
          <c:showBubbleSize val="0"/>
        </c:dLbls>
        <c:gapWidth val="150"/>
        <c:axId val="85336832"/>
        <c:axId val="8533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8-4365-9E8F-3E5533ADA5B5}"/>
            </c:ext>
          </c:extLst>
        </c:ser>
        <c:dLbls>
          <c:showLegendKey val="0"/>
          <c:showVal val="0"/>
          <c:showCatName val="0"/>
          <c:showSerName val="0"/>
          <c:showPercent val="0"/>
          <c:showBubbleSize val="0"/>
        </c:dLbls>
        <c:marker val="1"/>
        <c:smooth val="0"/>
        <c:axId val="85336832"/>
        <c:axId val="85338752"/>
      </c:lineChart>
      <c:dateAx>
        <c:axId val="85336832"/>
        <c:scaling>
          <c:orientation val="minMax"/>
        </c:scaling>
        <c:delete val="1"/>
        <c:axPos val="b"/>
        <c:numFmt formatCode="ge" sourceLinked="1"/>
        <c:majorTickMark val="none"/>
        <c:minorTickMark val="none"/>
        <c:tickLblPos val="none"/>
        <c:crossAx val="85338752"/>
        <c:crosses val="autoZero"/>
        <c:auto val="1"/>
        <c:lblOffset val="100"/>
        <c:baseTimeUnit val="years"/>
      </c:dateAx>
      <c:valAx>
        <c:axId val="8533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5568.77</c:v>
                </c:pt>
                <c:pt idx="1">
                  <c:v>5133.7299999999996</c:v>
                </c:pt>
                <c:pt idx="2">
                  <c:v>4807.24</c:v>
                </c:pt>
                <c:pt idx="3">
                  <c:v>4623.16</c:v>
                </c:pt>
                <c:pt idx="4">
                  <c:v>4734.1499999999996</c:v>
                </c:pt>
              </c:numCache>
            </c:numRef>
          </c:val>
          <c:extLst>
            <c:ext xmlns:c16="http://schemas.microsoft.com/office/drawing/2014/chart" uri="{C3380CC4-5D6E-409C-BE32-E72D297353CC}">
              <c16:uniqueId val="{00000000-1C13-4B32-9CFB-0D06B4E9C434}"/>
            </c:ext>
          </c:extLst>
        </c:ser>
        <c:dLbls>
          <c:showLegendKey val="0"/>
          <c:showVal val="0"/>
          <c:showCatName val="0"/>
          <c:showSerName val="0"/>
          <c:showPercent val="0"/>
          <c:showBubbleSize val="0"/>
        </c:dLbls>
        <c:gapWidth val="150"/>
        <c:axId val="85381504"/>
        <c:axId val="8538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extLst>
            <c:ext xmlns:c16="http://schemas.microsoft.com/office/drawing/2014/chart" uri="{C3380CC4-5D6E-409C-BE32-E72D297353CC}">
              <c16:uniqueId val="{00000001-1C13-4B32-9CFB-0D06B4E9C434}"/>
            </c:ext>
          </c:extLst>
        </c:ser>
        <c:dLbls>
          <c:showLegendKey val="0"/>
          <c:showVal val="0"/>
          <c:showCatName val="0"/>
          <c:showSerName val="0"/>
          <c:showPercent val="0"/>
          <c:showBubbleSize val="0"/>
        </c:dLbls>
        <c:marker val="1"/>
        <c:smooth val="0"/>
        <c:axId val="85381504"/>
        <c:axId val="85383424"/>
      </c:lineChart>
      <c:dateAx>
        <c:axId val="85381504"/>
        <c:scaling>
          <c:orientation val="minMax"/>
        </c:scaling>
        <c:delete val="1"/>
        <c:axPos val="b"/>
        <c:numFmt formatCode="ge" sourceLinked="1"/>
        <c:majorTickMark val="none"/>
        <c:minorTickMark val="none"/>
        <c:tickLblPos val="none"/>
        <c:crossAx val="85383424"/>
        <c:crosses val="autoZero"/>
        <c:auto val="1"/>
        <c:lblOffset val="100"/>
        <c:baseTimeUnit val="years"/>
      </c:dateAx>
      <c:valAx>
        <c:axId val="853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35.22</c:v>
                </c:pt>
                <c:pt idx="1">
                  <c:v>33.54</c:v>
                </c:pt>
                <c:pt idx="2">
                  <c:v>35.64</c:v>
                </c:pt>
                <c:pt idx="3">
                  <c:v>37.01</c:v>
                </c:pt>
                <c:pt idx="4">
                  <c:v>36.909999999999997</c:v>
                </c:pt>
              </c:numCache>
            </c:numRef>
          </c:val>
          <c:extLst>
            <c:ext xmlns:c16="http://schemas.microsoft.com/office/drawing/2014/chart" uri="{C3380CC4-5D6E-409C-BE32-E72D297353CC}">
              <c16:uniqueId val="{00000000-966F-47F3-8935-2B83BCF1F735}"/>
            </c:ext>
          </c:extLst>
        </c:ser>
        <c:dLbls>
          <c:showLegendKey val="0"/>
          <c:showVal val="0"/>
          <c:showCatName val="0"/>
          <c:showSerName val="0"/>
          <c:showPercent val="0"/>
          <c:showBubbleSize val="0"/>
        </c:dLbls>
        <c:gapWidth val="150"/>
        <c:axId val="85134720"/>
        <c:axId val="851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extLst>
            <c:ext xmlns:c16="http://schemas.microsoft.com/office/drawing/2014/chart" uri="{C3380CC4-5D6E-409C-BE32-E72D297353CC}">
              <c16:uniqueId val="{00000001-966F-47F3-8935-2B83BCF1F735}"/>
            </c:ext>
          </c:extLst>
        </c:ser>
        <c:dLbls>
          <c:showLegendKey val="0"/>
          <c:showVal val="0"/>
          <c:showCatName val="0"/>
          <c:showSerName val="0"/>
          <c:showPercent val="0"/>
          <c:showBubbleSize val="0"/>
        </c:dLbls>
        <c:marker val="1"/>
        <c:smooth val="0"/>
        <c:axId val="85134720"/>
        <c:axId val="85157376"/>
      </c:lineChart>
      <c:dateAx>
        <c:axId val="85134720"/>
        <c:scaling>
          <c:orientation val="minMax"/>
        </c:scaling>
        <c:delete val="1"/>
        <c:axPos val="b"/>
        <c:numFmt formatCode="ge" sourceLinked="1"/>
        <c:majorTickMark val="none"/>
        <c:minorTickMark val="none"/>
        <c:tickLblPos val="none"/>
        <c:crossAx val="85157376"/>
        <c:crosses val="autoZero"/>
        <c:auto val="1"/>
        <c:lblOffset val="100"/>
        <c:baseTimeUnit val="years"/>
      </c:dateAx>
      <c:valAx>
        <c:axId val="851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402.33</c:v>
                </c:pt>
                <c:pt idx="1">
                  <c:v>423.5</c:v>
                </c:pt>
                <c:pt idx="2">
                  <c:v>399.84</c:v>
                </c:pt>
                <c:pt idx="3">
                  <c:v>390.64</c:v>
                </c:pt>
                <c:pt idx="4">
                  <c:v>394.72</c:v>
                </c:pt>
              </c:numCache>
            </c:numRef>
          </c:val>
          <c:extLst>
            <c:ext xmlns:c16="http://schemas.microsoft.com/office/drawing/2014/chart" uri="{C3380CC4-5D6E-409C-BE32-E72D297353CC}">
              <c16:uniqueId val="{00000000-C5D0-43EF-B5F8-B431897E6149}"/>
            </c:ext>
          </c:extLst>
        </c:ser>
        <c:dLbls>
          <c:showLegendKey val="0"/>
          <c:showVal val="0"/>
          <c:showCatName val="0"/>
          <c:showSerName val="0"/>
          <c:showPercent val="0"/>
          <c:showBubbleSize val="0"/>
        </c:dLbls>
        <c:gapWidth val="150"/>
        <c:axId val="85183104"/>
        <c:axId val="851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extLst>
            <c:ext xmlns:c16="http://schemas.microsoft.com/office/drawing/2014/chart" uri="{C3380CC4-5D6E-409C-BE32-E72D297353CC}">
              <c16:uniqueId val="{00000001-C5D0-43EF-B5F8-B431897E6149}"/>
            </c:ext>
          </c:extLst>
        </c:ser>
        <c:dLbls>
          <c:showLegendKey val="0"/>
          <c:showVal val="0"/>
          <c:showCatName val="0"/>
          <c:showSerName val="0"/>
          <c:showPercent val="0"/>
          <c:showBubbleSize val="0"/>
        </c:dLbls>
        <c:marker val="1"/>
        <c:smooth val="0"/>
        <c:axId val="85183104"/>
        <c:axId val="85185280"/>
      </c:lineChart>
      <c:dateAx>
        <c:axId val="85183104"/>
        <c:scaling>
          <c:orientation val="minMax"/>
        </c:scaling>
        <c:delete val="1"/>
        <c:axPos val="b"/>
        <c:numFmt formatCode="ge" sourceLinked="1"/>
        <c:majorTickMark val="none"/>
        <c:minorTickMark val="none"/>
        <c:tickLblPos val="none"/>
        <c:crossAx val="85185280"/>
        <c:crosses val="autoZero"/>
        <c:auto val="1"/>
        <c:lblOffset val="100"/>
        <c:baseTimeUnit val="years"/>
      </c:dateAx>
      <c:valAx>
        <c:axId val="851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Q1" zoomScaleNormal="100" workbookViewId="0">
      <selection activeCell="AV5" sqref="B2:BZ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甲良町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7427</v>
      </c>
      <c r="AM8" s="64"/>
      <c r="AN8" s="64"/>
      <c r="AO8" s="64"/>
      <c r="AP8" s="64"/>
      <c r="AQ8" s="64"/>
      <c r="AR8" s="64"/>
      <c r="AS8" s="64"/>
      <c r="AT8" s="63">
        <f>データ!S6</f>
        <v>13.63</v>
      </c>
      <c r="AU8" s="63"/>
      <c r="AV8" s="63"/>
      <c r="AW8" s="63"/>
      <c r="AX8" s="63"/>
      <c r="AY8" s="63"/>
      <c r="AZ8" s="63"/>
      <c r="BA8" s="63"/>
      <c r="BB8" s="63">
        <f>データ!T6</f>
        <v>544.9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99.93</v>
      </c>
      <c r="Q10" s="63"/>
      <c r="R10" s="63"/>
      <c r="S10" s="63"/>
      <c r="T10" s="63"/>
      <c r="U10" s="63"/>
      <c r="V10" s="63"/>
      <c r="W10" s="63">
        <f>データ!P6</f>
        <v>84.91</v>
      </c>
      <c r="X10" s="63"/>
      <c r="Y10" s="63"/>
      <c r="Z10" s="63"/>
      <c r="AA10" s="63"/>
      <c r="AB10" s="63"/>
      <c r="AC10" s="63"/>
      <c r="AD10" s="64">
        <f>データ!Q6</f>
        <v>2700</v>
      </c>
      <c r="AE10" s="64"/>
      <c r="AF10" s="64"/>
      <c r="AG10" s="64"/>
      <c r="AH10" s="64"/>
      <c r="AI10" s="64"/>
      <c r="AJ10" s="64"/>
      <c r="AK10" s="2"/>
      <c r="AL10" s="64">
        <f>データ!U6</f>
        <v>7367</v>
      </c>
      <c r="AM10" s="64"/>
      <c r="AN10" s="64"/>
      <c r="AO10" s="64"/>
      <c r="AP10" s="64"/>
      <c r="AQ10" s="64"/>
      <c r="AR10" s="64"/>
      <c r="AS10" s="64"/>
      <c r="AT10" s="63">
        <f>データ!V6</f>
        <v>4.09</v>
      </c>
      <c r="AU10" s="63"/>
      <c r="AV10" s="63"/>
      <c r="AW10" s="63"/>
      <c r="AX10" s="63"/>
      <c r="AY10" s="63"/>
      <c r="AZ10" s="63"/>
      <c r="BA10" s="63"/>
      <c r="BB10" s="63">
        <f>データ!W6</f>
        <v>1801.22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254428</v>
      </c>
      <c r="D6" s="31">
        <f t="shared" si="3"/>
        <v>47</v>
      </c>
      <c r="E6" s="31">
        <f t="shared" si="3"/>
        <v>17</v>
      </c>
      <c r="F6" s="31">
        <f t="shared" si="3"/>
        <v>4</v>
      </c>
      <c r="G6" s="31">
        <f t="shared" si="3"/>
        <v>0</v>
      </c>
      <c r="H6" s="31" t="str">
        <f t="shared" si="3"/>
        <v>滋賀県　甲良町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99.93</v>
      </c>
      <c r="P6" s="32">
        <f t="shared" si="3"/>
        <v>84.91</v>
      </c>
      <c r="Q6" s="32">
        <f t="shared" si="3"/>
        <v>2700</v>
      </c>
      <c r="R6" s="32">
        <f t="shared" si="3"/>
        <v>7427</v>
      </c>
      <c r="S6" s="32">
        <f t="shared" si="3"/>
        <v>13.63</v>
      </c>
      <c r="T6" s="32">
        <f t="shared" si="3"/>
        <v>544.9</v>
      </c>
      <c r="U6" s="32">
        <f t="shared" si="3"/>
        <v>7367</v>
      </c>
      <c r="V6" s="32">
        <f t="shared" si="3"/>
        <v>4.09</v>
      </c>
      <c r="W6" s="32">
        <f t="shared" si="3"/>
        <v>1801.22</v>
      </c>
      <c r="X6" s="33">
        <f>IF(X7="",NA(),X7)</f>
        <v>61.39</v>
      </c>
      <c r="Y6" s="33">
        <f t="shared" ref="Y6:AG6" si="4">IF(Y7="",NA(),Y7)</f>
        <v>65.91</v>
      </c>
      <c r="Z6" s="33">
        <f t="shared" si="4"/>
        <v>59.95</v>
      </c>
      <c r="AA6" s="33">
        <f t="shared" si="4"/>
        <v>54.05</v>
      </c>
      <c r="AB6" s="33">
        <f t="shared" si="4"/>
        <v>61.37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5568.77</v>
      </c>
      <c r="BF6" s="33">
        <f t="shared" ref="BF6:BN6" si="7">IF(BF7="",NA(),BF7)</f>
        <v>5133.7299999999996</v>
      </c>
      <c r="BG6" s="33">
        <f t="shared" si="7"/>
        <v>4807.24</v>
      </c>
      <c r="BH6" s="33">
        <f t="shared" si="7"/>
        <v>4623.16</v>
      </c>
      <c r="BI6" s="33">
        <f t="shared" si="7"/>
        <v>4734.1499999999996</v>
      </c>
      <c r="BJ6" s="33">
        <f t="shared" si="7"/>
        <v>1835.56</v>
      </c>
      <c r="BK6" s="33">
        <f t="shared" si="7"/>
        <v>1716.82</v>
      </c>
      <c r="BL6" s="33">
        <f t="shared" si="7"/>
        <v>1569.13</v>
      </c>
      <c r="BM6" s="33">
        <f t="shared" si="7"/>
        <v>1436</v>
      </c>
      <c r="BN6" s="33">
        <f t="shared" si="7"/>
        <v>1434.89</v>
      </c>
      <c r="BO6" s="32" t="str">
        <f>IF(BO7="","",IF(BO7="-","【-】","【"&amp;SUBSTITUTE(TEXT(BO7,"#,##0.00"),"-","△")&amp;"】"))</f>
        <v>【1,457.06】</v>
      </c>
      <c r="BP6" s="33">
        <f>IF(BP7="",NA(),BP7)</f>
        <v>35.22</v>
      </c>
      <c r="BQ6" s="33">
        <f t="shared" ref="BQ6:BY6" si="8">IF(BQ7="",NA(),BQ7)</f>
        <v>33.54</v>
      </c>
      <c r="BR6" s="33">
        <f t="shared" si="8"/>
        <v>35.64</v>
      </c>
      <c r="BS6" s="33">
        <f t="shared" si="8"/>
        <v>37.01</v>
      </c>
      <c r="BT6" s="33">
        <f t="shared" si="8"/>
        <v>36.909999999999997</v>
      </c>
      <c r="BU6" s="33">
        <f t="shared" si="8"/>
        <v>52.89</v>
      </c>
      <c r="BV6" s="33">
        <f t="shared" si="8"/>
        <v>51.73</v>
      </c>
      <c r="BW6" s="33">
        <f t="shared" si="8"/>
        <v>64.63</v>
      </c>
      <c r="BX6" s="33">
        <f t="shared" si="8"/>
        <v>66.56</v>
      </c>
      <c r="BY6" s="33">
        <f t="shared" si="8"/>
        <v>66.22</v>
      </c>
      <c r="BZ6" s="32" t="str">
        <f>IF(BZ7="","",IF(BZ7="-","【-】","【"&amp;SUBSTITUTE(TEXT(BZ7,"#,##0.00"),"-","△")&amp;"】"))</f>
        <v>【64.73】</v>
      </c>
      <c r="CA6" s="33">
        <f>IF(CA7="",NA(),CA7)</f>
        <v>402.33</v>
      </c>
      <c r="CB6" s="33">
        <f t="shared" ref="CB6:CJ6" si="9">IF(CB7="",NA(),CB7)</f>
        <v>423.5</v>
      </c>
      <c r="CC6" s="33">
        <f t="shared" si="9"/>
        <v>399.84</v>
      </c>
      <c r="CD6" s="33">
        <f t="shared" si="9"/>
        <v>390.64</v>
      </c>
      <c r="CE6" s="33">
        <f t="shared" si="9"/>
        <v>394.72</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72.44</v>
      </c>
      <c r="CM6" s="33">
        <f t="shared" ref="CM6:CU6" si="10">IF(CM7="",NA(),CM7)</f>
        <v>73.040000000000006</v>
      </c>
      <c r="CN6" s="33">
        <f t="shared" si="10"/>
        <v>73.53</v>
      </c>
      <c r="CO6" s="33">
        <f t="shared" si="10"/>
        <v>76.78</v>
      </c>
      <c r="CP6" s="33">
        <f t="shared" si="10"/>
        <v>88.73</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71.08</v>
      </c>
      <c r="CX6" s="33">
        <f t="shared" ref="CX6:DF6" si="11">IF(CX7="",NA(),CX7)</f>
        <v>74.989999999999995</v>
      </c>
      <c r="CY6" s="33">
        <f t="shared" si="11"/>
        <v>78.53</v>
      </c>
      <c r="CZ6" s="33">
        <f t="shared" si="11"/>
        <v>80.58</v>
      </c>
      <c r="DA6" s="33">
        <f t="shared" si="11"/>
        <v>81.81</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254428</v>
      </c>
      <c r="D7" s="35">
        <v>47</v>
      </c>
      <c r="E7" s="35">
        <v>17</v>
      </c>
      <c r="F7" s="35">
        <v>4</v>
      </c>
      <c r="G7" s="35">
        <v>0</v>
      </c>
      <c r="H7" s="35" t="s">
        <v>96</v>
      </c>
      <c r="I7" s="35" t="s">
        <v>97</v>
      </c>
      <c r="J7" s="35" t="s">
        <v>98</v>
      </c>
      <c r="K7" s="35" t="s">
        <v>99</v>
      </c>
      <c r="L7" s="35" t="s">
        <v>100</v>
      </c>
      <c r="M7" s="36" t="s">
        <v>101</v>
      </c>
      <c r="N7" s="36" t="s">
        <v>102</v>
      </c>
      <c r="O7" s="36">
        <v>99.93</v>
      </c>
      <c r="P7" s="36">
        <v>84.91</v>
      </c>
      <c r="Q7" s="36">
        <v>2700</v>
      </c>
      <c r="R7" s="36">
        <v>7427</v>
      </c>
      <c r="S7" s="36">
        <v>13.63</v>
      </c>
      <c r="T7" s="36">
        <v>544.9</v>
      </c>
      <c r="U7" s="36">
        <v>7367</v>
      </c>
      <c r="V7" s="36">
        <v>4.09</v>
      </c>
      <c r="W7" s="36">
        <v>1801.22</v>
      </c>
      <c r="X7" s="36">
        <v>61.39</v>
      </c>
      <c r="Y7" s="36">
        <v>65.91</v>
      </c>
      <c r="Z7" s="36">
        <v>59.95</v>
      </c>
      <c r="AA7" s="36">
        <v>54.05</v>
      </c>
      <c r="AB7" s="36">
        <v>61.37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5568.77</v>
      </c>
      <c r="BF7" s="36">
        <v>5133.7299999999996</v>
      </c>
      <c r="BG7" s="36">
        <v>4807.24</v>
      </c>
      <c r="BH7" s="36">
        <v>4623.16</v>
      </c>
      <c r="BI7" s="36">
        <v>4734.1499999999996</v>
      </c>
      <c r="BJ7" s="36">
        <v>1835.56</v>
      </c>
      <c r="BK7" s="36">
        <v>1716.82</v>
      </c>
      <c r="BL7" s="36">
        <v>1569.13</v>
      </c>
      <c r="BM7" s="36">
        <v>1436</v>
      </c>
      <c r="BN7" s="36">
        <v>1434.89</v>
      </c>
      <c r="BO7" s="36">
        <v>1457.06</v>
      </c>
      <c r="BP7" s="36">
        <v>35.22</v>
      </c>
      <c r="BQ7" s="36">
        <v>33.54</v>
      </c>
      <c r="BR7" s="36">
        <v>35.64</v>
      </c>
      <c r="BS7" s="36">
        <v>37.01</v>
      </c>
      <c r="BT7" s="36">
        <v>36.909999999999997</v>
      </c>
      <c r="BU7" s="36">
        <v>52.89</v>
      </c>
      <c r="BV7" s="36">
        <v>51.73</v>
      </c>
      <c r="BW7" s="36">
        <v>64.63</v>
      </c>
      <c r="BX7" s="36">
        <v>66.56</v>
      </c>
      <c r="BY7" s="36">
        <v>66.22</v>
      </c>
      <c r="BZ7" s="36">
        <v>64.73</v>
      </c>
      <c r="CA7" s="36">
        <v>402.33</v>
      </c>
      <c r="CB7" s="36">
        <v>423.5</v>
      </c>
      <c r="CC7" s="36">
        <v>399.84</v>
      </c>
      <c r="CD7" s="36">
        <v>390.64</v>
      </c>
      <c r="CE7" s="36">
        <v>394.72</v>
      </c>
      <c r="CF7" s="36">
        <v>300.52</v>
      </c>
      <c r="CG7" s="36">
        <v>310.47000000000003</v>
      </c>
      <c r="CH7" s="36">
        <v>245.75</v>
      </c>
      <c r="CI7" s="36">
        <v>244.29</v>
      </c>
      <c r="CJ7" s="36">
        <v>246.72</v>
      </c>
      <c r="CK7" s="36">
        <v>250.25</v>
      </c>
      <c r="CL7" s="36">
        <v>72.44</v>
      </c>
      <c r="CM7" s="36">
        <v>73.040000000000006</v>
      </c>
      <c r="CN7" s="36">
        <v>73.53</v>
      </c>
      <c r="CO7" s="36">
        <v>76.78</v>
      </c>
      <c r="CP7" s="36">
        <v>88.73</v>
      </c>
      <c r="CQ7" s="36">
        <v>36.799999999999997</v>
      </c>
      <c r="CR7" s="36">
        <v>36.67</v>
      </c>
      <c r="CS7" s="36">
        <v>43.65</v>
      </c>
      <c r="CT7" s="36">
        <v>43.58</v>
      </c>
      <c r="CU7" s="36">
        <v>41.35</v>
      </c>
      <c r="CV7" s="36">
        <v>40.31</v>
      </c>
      <c r="CW7" s="36">
        <v>71.08</v>
      </c>
      <c r="CX7" s="36">
        <v>74.989999999999995</v>
      </c>
      <c r="CY7" s="36">
        <v>78.53</v>
      </c>
      <c r="CZ7" s="36">
        <v>80.58</v>
      </c>
      <c r="DA7" s="36">
        <v>81.81</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甲良町</cp:lastModifiedBy>
  <dcterms:created xsi:type="dcterms:W3CDTF">2017-02-08T03:02:23Z</dcterms:created>
  <dcterms:modified xsi:type="dcterms:W3CDTF">2017-02-21T05:50:25Z</dcterms:modified>
  <cp:category/>
</cp:coreProperties>
</file>