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8985" yWindow="135" windowWidth="11025" windowHeight="79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<sst xmlns="http://schemas.openxmlformats.org/spreadsheetml/2006/main" count="221" uniqueCount="111">
  <si>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</si>
  <si>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</si>
  <si>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</si>
  <si>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</si>
  <si>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</si>
  <si>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</si>
  <si>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</si>
  <si>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</si>
  <si>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</si>
  <si>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</si>
  <si>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</si>
  <si>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</si>
  <si>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</si>
  <si>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</si>
  <si>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</si>
  <si>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</si>
  <si>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</si>
  <si>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</si>
  <si>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</si>
  <si>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</si>
  <si>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</si>
  <si>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</si>
  <si>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</si>
  <si>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</si>
  <si>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</si>
  <si>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</si>
  <si>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</si>
  <si>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</si>
  <si>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</si>
  <si>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</si>
  <si>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</si>
  <si>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</si>
  <si>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</si>
  <si>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</si>
  <si>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</si>
  <si>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</si>
  <si>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</si>
  <si>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</si>
  <si>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</si>
  <si>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</si>
  <si>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</si>
  <si>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</si>
  <si>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</si>
  <si>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</si>
  <si>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</si>
  <si>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</si>
  <si>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</si>
  <si>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</si>
  <si>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</si>
  <si>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</si>
  <si>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</si>
  <si>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</si>
  <si>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</si>
  <si>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</si>
  <si>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</si>
  <si>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</si>
  <si>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</si>
  <si>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</si>
  <si>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</si>
  <si>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</si>
  <si>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</si>
  <si>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</si>
  <si>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</si>
  <si>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</si>
  <si>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</si>
  <si>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</si>
  <si>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</si>
  <si>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</si>
  <si>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</si>
  <si>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</si>
  <si>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</si>
  <si>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</si>
  <si>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</si>
  <si>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</si>
  <si>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</si>
  <si>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</si>
  <si>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</si>
  <si>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</si>
  <si>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</si>
  <si>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</si>
  <si>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</si>
  <si>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</si>
  <si>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</si>
  <si>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</si>
  <si>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</si>
  <si>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</si>
  <si>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</si>
  <si>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</si>
  <si>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</si>
  <si>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</si>
  <si>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</si>
  <si>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</si>
  <si>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</si>
  <si>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</si>
  <si>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</si>
  <si>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</si>
  <si>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豊郷町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</si>
  <si>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</si>
  <si>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</si>
  <si>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</si>
  <si>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</si>
  <si>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</si>
  <si>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</si>
  <si>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</si>
  <si>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</si>
  <si>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</si>
  <si>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</si>
  <si>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</si>
  <si>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収益的収支比率は95%を下回っており、使用料のみでは費用を賄えない状況である。
　企業債残高対事業規模比率は、起債の繰上償還を積極に行ってきたことから減少しており、類似団体平均と比較しても低い値となっている。
　経費回収率については、類似団体平均より低い値となり、汚水処理原価は高い値となっている。今後も使用料の改定や維持管理費の削減を検討する必要がある。
　施設利用率ならびに水洗化率については小規模開発等により微増の傾向を示しており、類似団体と比較しても高い値を保持している。</t>
    <rPh sb="1" eb="4">
      <t>シュウエキテキ</t>
    </rPh>
    <rPh sb="4" eb="6">
      <t>シュウシ</t>
    </rPh>
    <rPh sb="6" eb="8">
      <t>ヒリツ</t>
    </rPh>
    <rPh sb="13" eb="15">
      <t>シタマワ</t>
    </rPh>
    <rPh sb="42" eb="45">
      <t>キギョウサイ</t>
    </rPh>
    <rPh sb="45" eb="47">
      <t>ザンダカ</t>
    </rPh>
    <rPh sb="47" eb="48">
      <t>タイ</t>
    </rPh>
    <rPh sb="48" eb="50">
      <t>ジギョウ</t>
    </rPh>
    <rPh sb="50" eb="52">
      <t>キボ</t>
    </rPh>
    <rPh sb="52" eb="54">
      <t>ヒリツ</t>
    </rPh>
    <rPh sb="56" eb="58">
      <t>キサイ</t>
    </rPh>
    <rPh sb="59" eb="61">
      <t>クリアゲ</t>
    </rPh>
    <rPh sb="61" eb="63">
      <t>ショウカン</t>
    </rPh>
    <rPh sb="64" eb="66">
      <t>セッキョク</t>
    </rPh>
    <rPh sb="67" eb="68">
      <t>オコナ</t>
    </rPh>
    <rPh sb="76" eb="78">
      <t>ゲンショウ</t>
    </rPh>
    <rPh sb="83" eb="85">
      <t>ルイジ</t>
    </rPh>
    <rPh sb="85" eb="87">
      <t>ダンタイ</t>
    </rPh>
    <rPh sb="87" eb="89">
      <t>ヘイキン</t>
    </rPh>
    <rPh sb="90" eb="92">
      <t>ヒカク</t>
    </rPh>
    <rPh sb="95" eb="96">
      <t>ヒク</t>
    </rPh>
    <rPh sb="97" eb="98">
      <t>アタイ</t>
    </rPh>
    <rPh sb="107" eb="109">
      <t>ケイヒ</t>
    </rPh>
    <rPh sb="109" eb="112">
      <t>カイシュウリツ</t>
    </rPh>
    <rPh sb="118" eb="120">
      <t>ルイジ</t>
    </rPh>
    <rPh sb="120" eb="122">
      <t>ダンタイ</t>
    </rPh>
    <rPh sb="122" eb="124">
      <t>ヘイキン</t>
    </rPh>
    <rPh sb="126" eb="127">
      <t>ヒク</t>
    </rPh>
    <rPh sb="128" eb="129">
      <t>アタイ</t>
    </rPh>
    <rPh sb="133" eb="135">
      <t>オスイ</t>
    </rPh>
    <rPh sb="135" eb="137">
      <t>ショリ</t>
    </rPh>
    <rPh sb="137" eb="139">
      <t>ゲンカ</t>
    </rPh>
    <rPh sb="140" eb="141">
      <t>タカ</t>
    </rPh>
    <rPh sb="142" eb="143">
      <t>アタイ</t>
    </rPh>
    <rPh sb="150" eb="152">
      <t>コンゴ</t>
    </rPh>
    <rPh sb="153" eb="156">
      <t>シヨウリョウ</t>
    </rPh>
    <rPh sb="157" eb="159">
      <t>カイテイ</t>
    </rPh>
    <rPh sb="160" eb="162">
      <t>イジ</t>
    </rPh>
    <rPh sb="162" eb="165">
      <t>カンリヒ</t>
    </rPh>
    <rPh sb="166" eb="168">
      <t>サクゲン</t>
    </rPh>
    <rPh sb="169" eb="171">
      <t>ケントウ</t>
    </rPh>
    <rPh sb="173" eb="175">
      <t>ヒツヨウ</t>
    </rPh>
    <rPh sb="181" eb="183">
      <t>シセツ</t>
    </rPh>
    <rPh sb="183" eb="186">
      <t>リヨウリツ</t>
    </rPh>
    <rPh sb="190" eb="193">
      <t>スイセンカ</t>
    </rPh>
    <rPh sb="193" eb="194">
      <t>リツ</t>
    </rPh>
    <rPh sb="199" eb="202">
      <t>ショウキボ</t>
    </rPh>
    <rPh sb="202" eb="204">
      <t>カイハツ</t>
    </rPh>
    <rPh sb="204" eb="205">
      <t>トウ</t>
    </rPh>
    <rPh sb="208" eb="210">
      <t>ビゾウ</t>
    </rPh>
    <rPh sb="211" eb="213">
      <t>ケイコウ</t>
    </rPh>
    <rPh sb="214" eb="215">
      <t>シメ</t>
    </rPh>
    <rPh sb="220" eb="222">
      <t>ルイジ</t>
    </rPh>
    <rPh sb="222" eb="224">
      <t>ダンタイ</t>
    </rPh>
    <rPh sb="225" eb="227">
      <t>ヒカク</t>
    </rPh>
    <rPh sb="230" eb="231">
      <t>タカ</t>
    </rPh>
    <rPh sb="232" eb="233">
      <t>アタイ</t>
    </rPh>
    <rPh sb="234" eb="236">
      <t>ホジ</t>
    </rPh>
    <phoneticPr fontId="4"/>
  </si>
  <si>
    <t>　管渠改善率については、当町の下水道本管は布設後比較的新しいことから、現在のところ更新は発生していないが、今後迎える経年劣化に備えた更新計画を策定する必要がある。</t>
    <rPh sb="1" eb="3">
      <t>カンキョ</t>
    </rPh>
    <rPh sb="3" eb="6">
      <t>カイゼンリツ</t>
    </rPh>
    <rPh sb="12" eb="14">
      <t>トウチョウ</t>
    </rPh>
    <rPh sb="15" eb="18">
      <t>ゲスイドウ</t>
    </rPh>
    <rPh sb="18" eb="20">
      <t>ホンカン</t>
    </rPh>
    <rPh sb="21" eb="23">
      <t>フセツ</t>
    </rPh>
    <rPh sb="23" eb="24">
      <t>ゴ</t>
    </rPh>
    <rPh sb="24" eb="27">
      <t>ヒカクテキ</t>
    </rPh>
    <rPh sb="27" eb="28">
      <t>アタラ</t>
    </rPh>
    <rPh sb="35" eb="37">
      <t>ゲンザイ</t>
    </rPh>
    <rPh sb="41" eb="43">
      <t>コウシン</t>
    </rPh>
    <rPh sb="44" eb="46">
      <t>ハッセイ</t>
    </rPh>
    <rPh sb="53" eb="55">
      <t>コンゴ</t>
    </rPh>
    <rPh sb="55" eb="56">
      <t>ムカ</t>
    </rPh>
    <rPh sb="58" eb="60">
      <t>ケイネン</t>
    </rPh>
    <rPh sb="60" eb="62">
      <t>レッカ</t>
    </rPh>
    <rPh sb="63" eb="64">
      <t>ソナ</t>
    </rPh>
    <rPh sb="66" eb="68">
      <t>コウシン</t>
    </rPh>
    <rPh sb="68" eb="70">
      <t>ケイカク</t>
    </rPh>
    <rPh sb="71" eb="73">
      <t>サクテイ</t>
    </rPh>
    <rPh sb="75" eb="77">
      <t>ヒツヨウ</t>
    </rPh>
    <phoneticPr fontId="4"/>
  </si>
  <si>
    <t xml:space="preserve">　当該事業については、地方公営企業法の適用化に向けて資産整理等に取り組んでおり、資産状況を把握することにより経営の健全化に努める。
　また、使用料以外の収入に依存していることが顕著ではあるが、これまでに整備した下水道施設の更新・維持管理に多額の費用を要することから、より計画的な経営が求められており、平成28年度に経営戦略を策定する予定である。
</t>
    <rPh sb="1" eb="3">
      <t>トウガイ</t>
    </rPh>
    <rPh sb="3" eb="5">
      <t>ジギョウ</t>
    </rPh>
    <rPh sb="11" eb="13">
      <t>チホウ</t>
    </rPh>
    <rPh sb="13" eb="15">
      <t>コウエイ</t>
    </rPh>
    <rPh sb="15" eb="17">
      <t>キギョウ</t>
    </rPh>
    <rPh sb="17" eb="18">
      <t>ホウ</t>
    </rPh>
    <rPh sb="19" eb="22">
      <t>テキヨウカ</t>
    </rPh>
    <rPh sb="23" eb="24">
      <t>ム</t>
    </rPh>
    <rPh sb="26" eb="28">
      <t>シサン</t>
    </rPh>
    <rPh sb="28" eb="30">
      <t>セイリ</t>
    </rPh>
    <rPh sb="30" eb="31">
      <t>トウ</t>
    </rPh>
    <rPh sb="32" eb="33">
      <t>ト</t>
    </rPh>
    <rPh sb="34" eb="35">
      <t>ク</t>
    </rPh>
    <rPh sb="40" eb="42">
      <t>シサン</t>
    </rPh>
    <rPh sb="42" eb="44">
      <t>ジョウキョウ</t>
    </rPh>
    <rPh sb="45" eb="47">
      <t>ハアク</t>
    </rPh>
    <rPh sb="54" eb="56">
      <t>ケイエイ</t>
    </rPh>
    <rPh sb="57" eb="60">
      <t>ケンゼンカ</t>
    </rPh>
    <rPh sb="61" eb="62">
      <t>ツト</t>
    </rPh>
    <rPh sb="70" eb="73">
      <t>シヨウリョウ</t>
    </rPh>
    <rPh sb="73" eb="75">
      <t>イガイ</t>
    </rPh>
    <rPh sb="76" eb="78">
      <t>シュウニュウ</t>
    </rPh>
    <rPh sb="79" eb="81">
      <t>イゾン</t>
    </rPh>
    <rPh sb="88" eb="90">
      <t>ケンチョ</t>
    </rPh>
    <rPh sb="101" eb="103">
      <t>セイビ</t>
    </rPh>
    <rPh sb="105" eb="108">
      <t>ゲスイドウ</t>
    </rPh>
    <rPh sb="108" eb="110">
      <t>シセツ</t>
    </rPh>
    <rPh sb="111" eb="113">
      <t>コウシン</t>
    </rPh>
    <rPh sb="114" eb="116">
      <t>イジ</t>
    </rPh>
    <rPh sb="135" eb="138">
      <t>ケイカクテキ</t>
    </rPh>
    <rPh sb="139" eb="141">
      <t>ケイエイ</t>
    </rPh>
    <rPh sb="142" eb="143">
      <t>モト</t>
    </rPh>
    <rPh sb="150" eb="152">
      <t>ヘイセイ</t>
    </rPh>
    <rPh sb="154" eb="156">
      <t>ネンド</t>
    </rPh>
    <rPh sb="157" eb="159">
      <t>ケイエイ</t>
    </rPh>
    <rPh sb="159" eb="161">
      <t>センリャク</t>
    </rPh>
    <rPh sb="162" eb="164">
      <t>サクテイ</t>
    </rPh>
    <rPh sb="166" eb="16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</si>
</sst>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292096"/>
        <c:axId val="982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0.15</c:v>
                </c:pt>
              </c:numCache>
            </c:numRef>
          </c:val>
          <c:smooth val="0"/>
        </c:ser>
        <c:dLbls>
          <c:showLegendKey val="0"/>
          <c:showVal val="0"/>
          <c:showCatName val="0"/>
          <c:showSerName val="0"/>
          <c:showPercent val="0"/>
          <c:showBubbleSize val="0"/>
        </c:dLbls>
        <c:marker val="1"/>
        <c:smooth val="0"/>
        <c:axId val="98292096"/>
        <c:axId val="98294016"/>
      </c:lineChart>
      <c:dateAx>
        <c:axId val="98292096"/>
        <c:scaling>
          <c:orientation val="minMax"/>
        </c:scaling>
        <c:delete val="1"/>
        <c:axPos val="b"/>
        <c:numFmt formatCode="ge" sourceLinked="1"/>
        <c:majorTickMark val="none"/>
        <c:minorTickMark val="none"/>
        <c:tickLblPos val="none"/>
        <c:crossAx val="98294016"/>
        <c:crosses val="autoZero"/>
        <c:auto val="1"/>
        <c:lblOffset val="100"/>
        <c:baseTimeUnit val="years"/>
      </c:dateAx>
      <c:valAx>
        <c:axId val="982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72.52</c:v>
                </c:pt>
                <c:pt idx="1">
                  <c:v>73.11</c:v>
                </c:pt>
                <c:pt idx="2">
                  <c:v>73.59</c:v>
                </c:pt>
                <c:pt idx="3">
                  <c:v>76.83</c:v>
                </c:pt>
                <c:pt idx="4">
                  <c:v>76.989999999999995</c:v>
                </c:pt>
              </c:numCache>
            </c:numRef>
          </c:val>
        </c:ser>
        <c:dLbls>
          <c:showLegendKey val="0"/>
          <c:showVal val="0"/>
          <c:showCatName val="0"/>
          <c:showSerName val="0"/>
          <c:showPercent val="0"/>
          <c:showBubbleSize val="0"/>
        </c:dLbls>
        <c:gapWidth val="150"/>
        <c:axId val="104790272"/>
        <c:axId val="1062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04790272"/>
        <c:axId val="106250624"/>
      </c:lineChart>
      <c:dateAx>
        <c:axId val="104790272"/>
        <c:scaling>
          <c:orientation val="minMax"/>
        </c:scaling>
        <c:delete val="1"/>
        <c:axPos val="b"/>
        <c:numFmt formatCode="ge" sourceLinked="1"/>
        <c:majorTickMark val="none"/>
        <c:minorTickMark val="none"/>
        <c:tickLblPos val="none"/>
        <c:crossAx val="106250624"/>
        <c:crosses val="autoZero"/>
        <c:auto val="1"/>
        <c:lblOffset val="100"/>
        <c:baseTimeUnit val="years"/>
      </c:dateAx>
      <c:valAx>
        <c:axId val="1062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84.73</c:v>
                </c:pt>
                <c:pt idx="1">
                  <c:v>86.11</c:v>
                </c:pt>
                <c:pt idx="2">
                  <c:v>87.15</c:v>
                </c:pt>
                <c:pt idx="3">
                  <c:v>88.36</c:v>
                </c:pt>
                <c:pt idx="4">
                  <c:v>88.71</c:v>
                </c:pt>
              </c:numCache>
            </c:numRef>
          </c:val>
        </c:ser>
        <c:dLbls>
          <c:showLegendKey val="0"/>
          <c:showVal val="0"/>
          <c:showCatName val="0"/>
          <c:showSerName val="0"/>
          <c:showPercent val="0"/>
          <c:showBubbleSize val="0"/>
        </c:dLbls>
        <c:gapWidth val="150"/>
        <c:axId val="106287488"/>
        <c:axId val="1062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06287488"/>
        <c:axId val="106289408"/>
      </c:lineChart>
      <c:dateAx>
        <c:axId val="106287488"/>
        <c:scaling>
          <c:orientation val="minMax"/>
        </c:scaling>
        <c:delete val="1"/>
        <c:axPos val="b"/>
        <c:numFmt formatCode="ge" sourceLinked="1"/>
        <c:majorTickMark val="none"/>
        <c:minorTickMark val="none"/>
        <c:tickLblPos val="none"/>
        <c:crossAx val="106289408"/>
        <c:crosses val="autoZero"/>
        <c:auto val="1"/>
        <c:lblOffset val="100"/>
        <c:baseTimeUnit val="years"/>
      </c:dateAx>
      <c:valAx>
        <c:axId val="1062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94.26</c:v>
                </c:pt>
                <c:pt idx="1">
                  <c:v>92.04</c:v>
                </c:pt>
                <c:pt idx="2">
                  <c:v>92.16</c:v>
                </c:pt>
                <c:pt idx="3">
                  <c:v>91.8</c:v>
                </c:pt>
                <c:pt idx="4">
                  <c:v>94.94</c:v>
                </c:pt>
              </c:numCache>
            </c:numRef>
          </c:val>
        </c:ser>
        <c:dLbls>
          <c:showLegendKey val="0"/>
          <c:showVal val="0"/>
          <c:showCatName val="0"/>
          <c:showSerName val="0"/>
          <c:showPercent val="0"/>
          <c:showBubbleSize val="0"/>
        </c:dLbls>
        <c:gapWidth val="150"/>
        <c:axId val="104505344"/>
        <c:axId val="1045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505344"/>
        <c:axId val="104507264"/>
      </c:lineChart>
      <c:dateAx>
        <c:axId val="104505344"/>
        <c:scaling>
          <c:orientation val="minMax"/>
        </c:scaling>
        <c:delete val="1"/>
        <c:axPos val="b"/>
        <c:numFmt formatCode="ge" sourceLinked="1"/>
        <c:majorTickMark val="none"/>
        <c:minorTickMark val="none"/>
        <c:tickLblPos val="none"/>
        <c:crossAx val="104507264"/>
        <c:crosses val="autoZero"/>
        <c:auto val="1"/>
        <c:lblOffset val="100"/>
        <c:baseTimeUnit val="years"/>
      </c:dateAx>
      <c:valAx>
        <c:axId val="1045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521088"/>
        <c:axId val="1047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521088"/>
        <c:axId val="104797696"/>
      </c:lineChart>
      <c:dateAx>
        <c:axId val="104521088"/>
        <c:scaling>
          <c:orientation val="minMax"/>
        </c:scaling>
        <c:delete val="1"/>
        <c:axPos val="b"/>
        <c:numFmt formatCode="ge" sourceLinked="1"/>
        <c:majorTickMark val="none"/>
        <c:minorTickMark val="none"/>
        <c:tickLblPos val="none"/>
        <c:crossAx val="104797696"/>
        <c:crosses val="autoZero"/>
        <c:auto val="1"/>
        <c:lblOffset val="100"/>
        <c:baseTimeUnit val="years"/>
      </c:dateAx>
      <c:valAx>
        <c:axId val="1047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27904"/>
        <c:axId val="10483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27904"/>
        <c:axId val="104838272"/>
      </c:lineChart>
      <c:dateAx>
        <c:axId val="104827904"/>
        <c:scaling>
          <c:orientation val="minMax"/>
        </c:scaling>
        <c:delete val="1"/>
        <c:axPos val="b"/>
        <c:numFmt formatCode="ge" sourceLinked="1"/>
        <c:majorTickMark val="none"/>
        <c:minorTickMark val="none"/>
        <c:tickLblPos val="none"/>
        <c:crossAx val="104838272"/>
        <c:crosses val="autoZero"/>
        <c:auto val="1"/>
        <c:lblOffset val="100"/>
        <c:baseTimeUnit val="years"/>
      </c:dateAx>
      <c:valAx>
        <c:axId val="1048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16704"/>
        <c:axId val="1046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16704"/>
        <c:axId val="104618624"/>
      </c:lineChart>
      <c:dateAx>
        <c:axId val="104616704"/>
        <c:scaling>
          <c:orientation val="minMax"/>
        </c:scaling>
        <c:delete val="1"/>
        <c:axPos val="b"/>
        <c:numFmt formatCode="ge" sourceLinked="1"/>
        <c:majorTickMark val="none"/>
        <c:minorTickMark val="none"/>
        <c:tickLblPos val="none"/>
        <c:crossAx val="104618624"/>
        <c:crosses val="autoZero"/>
        <c:auto val="1"/>
        <c:lblOffset val="100"/>
        <c:baseTimeUnit val="years"/>
      </c:dateAx>
      <c:valAx>
        <c:axId val="1046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65856"/>
        <c:axId val="10466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65856"/>
        <c:axId val="104667776"/>
      </c:lineChart>
      <c:dateAx>
        <c:axId val="104665856"/>
        <c:scaling>
          <c:orientation val="minMax"/>
        </c:scaling>
        <c:delete val="1"/>
        <c:axPos val="b"/>
        <c:numFmt formatCode="ge" sourceLinked="1"/>
        <c:majorTickMark val="none"/>
        <c:minorTickMark val="none"/>
        <c:tickLblPos val="none"/>
        <c:crossAx val="104667776"/>
        <c:crosses val="autoZero"/>
        <c:auto val="1"/>
        <c:lblOffset val="100"/>
        <c:baseTimeUnit val="years"/>
      </c:dateAx>
      <c:valAx>
        <c:axId val="1046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1503.29</c:v>
                </c:pt>
                <c:pt idx="1">
                  <c:v>1538.63</c:v>
                </c:pt>
                <c:pt idx="2">
                  <c:v>1176.3800000000001</c:v>
                </c:pt>
                <c:pt idx="3">
                  <c:v>1096.9000000000001</c:v>
                </c:pt>
                <c:pt idx="4">
                  <c:v>963.79</c:v>
                </c:pt>
              </c:numCache>
            </c:numRef>
          </c:val>
        </c:ser>
        <c:dLbls>
          <c:showLegendKey val="0"/>
          <c:showVal val="0"/>
          <c:showCatName val="0"/>
          <c:showSerName val="0"/>
          <c:showPercent val="0"/>
          <c:showBubbleSize val="0"/>
        </c:dLbls>
        <c:gapWidth val="150"/>
        <c:axId val="104706432"/>
        <c:axId val="1047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2101.98</c:v>
                </c:pt>
              </c:numCache>
            </c:numRef>
          </c:val>
          <c:smooth val="0"/>
        </c:ser>
        <c:dLbls>
          <c:showLegendKey val="0"/>
          <c:showVal val="0"/>
          <c:showCatName val="0"/>
          <c:showSerName val="0"/>
          <c:showPercent val="0"/>
          <c:showBubbleSize val="0"/>
        </c:dLbls>
        <c:marker val="1"/>
        <c:smooth val="0"/>
        <c:axId val="104706432"/>
        <c:axId val="104708352"/>
      </c:lineChart>
      <c:dateAx>
        <c:axId val="104706432"/>
        <c:scaling>
          <c:orientation val="minMax"/>
        </c:scaling>
        <c:delete val="1"/>
        <c:axPos val="b"/>
        <c:numFmt formatCode="ge" sourceLinked="1"/>
        <c:majorTickMark val="none"/>
        <c:minorTickMark val="none"/>
        <c:tickLblPos val="none"/>
        <c:crossAx val="104708352"/>
        <c:crosses val="autoZero"/>
        <c:auto val="1"/>
        <c:lblOffset val="100"/>
        <c:baseTimeUnit val="years"/>
      </c:dateAx>
      <c:valAx>
        <c:axId val="1047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62.25</c:v>
                </c:pt>
                <c:pt idx="1">
                  <c:v>61.81</c:v>
                </c:pt>
                <c:pt idx="2">
                  <c:v>74.099999999999994</c:v>
                </c:pt>
                <c:pt idx="3">
                  <c:v>56.5</c:v>
                </c:pt>
                <c:pt idx="4">
                  <c:v>55.03</c:v>
                </c:pt>
              </c:numCache>
            </c:numRef>
          </c:val>
        </c:ser>
        <c:dLbls>
          <c:showLegendKey val="0"/>
          <c:showVal val="0"/>
          <c:showCatName val="0"/>
          <c:showSerName val="0"/>
          <c:showPercent val="0"/>
          <c:showBubbleSize val="0"/>
        </c:dLbls>
        <c:gapWidth val="150"/>
        <c:axId val="104738816"/>
        <c:axId val="1047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04738816"/>
        <c:axId val="104740736"/>
      </c:lineChart>
      <c:dateAx>
        <c:axId val="104738816"/>
        <c:scaling>
          <c:orientation val="minMax"/>
        </c:scaling>
        <c:delete val="1"/>
        <c:axPos val="b"/>
        <c:numFmt formatCode="ge" sourceLinked="1"/>
        <c:majorTickMark val="none"/>
        <c:minorTickMark val="none"/>
        <c:tickLblPos val="none"/>
        <c:crossAx val="104740736"/>
        <c:crosses val="autoZero"/>
        <c:auto val="1"/>
        <c:lblOffset val="100"/>
        <c:baseTimeUnit val="years"/>
      </c:dateAx>
      <c:valAx>
        <c:axId val="1047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241.9</c:v>
                </c:pt>
                <c:pt idx="1">
                  <c:v>245.23</c:v>
                </c:pt>
                <c:pt idx="2">
                  <c:v>203.72</c:v>
                </c:pt>
                <c:pt idx="3">
                  <c:v>273.81</c:v>
                </c:pt>
                <c:pt idx="4">
                  <c:v>280.69</c:v>
                </c:pt>
              </c:numCache>
            </c:numRef>
          </c:val>
        </c:ser>
        <c:dLbls>
          <c:showLegendKey val="0"/>
          <c:showVal val="0"/>
          <c:showCatName val="0"/>
          <c:showSerName val="0"/>
          <c:showPercent val="0"/>
          <c:showBubbleSize val="0"/>
        </c:dLbls>
        <c:gapWidth val="150"/>
        <c:axId val="104774656"/>
        <c:axId val="1047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04774656"/>
        <c:axId val="104776832"/>
      </c:lineChart>
      <c:dateAx>
        <c:axId val="104774656"/>
        <c:scaling>
          <c:orientation val="minMax"/>
        </c:scaling>
        <c:delete val="1"/>
        <c:axPos val="b"/>
        <c:numFmt formatCode="ge" sourceLinked="1"/>
        <c:majorTickMark val="none"/>
        <c:minorTickMark val="none"/>
        <c:tickLblPos val="none"/>
        <c:crossAx val="104776832"/>
        <c:crosses val="autoZero"/>
        <c:auto val="1"/>
        <c:lblOffset val="100"/>
        <c:baseTimeUnit val="years"/>
      </c:dateAx>
      <c:valAx>
        <c:axId val="1047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【2,141.13】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0" zoomScaleNormal="75"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豊郷町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7381</v>
      </c>
      <c r="AM8" s="47"/>
      <c r="AN8" s="47"/>
      <c r="AO8" s="47"/>
      <c r="AP8" s="47"/>
      <c r="AQ8" s="47"/>
      <c r="AR8" s="47"/>
      <c r="AS8" s="47"/>
      <c r="AT8" s="43">
        <f>データ!S6</f>
        <v>7.8</v>
      </c>
      <c r="AU8" s="43"/>
      <c r="AV8" s="43"/>
      <c r="AW8" s="43"/>
      <c r="AX8" s="43"/>
      <c r="AY8" s="43"/>
      <c r="AZ8" s="43"/>
      <c r="BA8" s="43"/>
      <c r="BB8" s="43">
        <f>データ!T6</f>
        <v>946.28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99.97</v>
      </c>
      <c r="Q10" s="43"/>
      <c r="R10" s="43"/>
      <c r="S10" s="43"/>
      <c r="T10" s="43"/>
      <c r="U10" s="43"/>
      <c r="V10" s="43"/>
      <c r="W10" s="43">
        <f>データ!P6</f>
        <v>84.55</v>
      </c>
      <c r="X10" s="43"/>
      <c r="Y10" s="43"/>
      <c r="Z10" s="43"/>
      <c r="AA10" s="43"/>
      <c r="AB10" s="43"/>
      <c r="AC10" s="43"/>
      <c r="AD10" s="47">
        <f>データ!Q6</f>
        <v>2700</v>
      </c>
      <c r="AE10" s="47"/>
      <c r="AF10" s="47"/>
      <c r="AG10" s="47"/>
      <c r="AH10" s="47"/>
      <c r="AI10" s="47"/>
      <c r="AJ10" s="47"/>
      <c r="AK10" s="2"/>
      <c r="AL10" s="47">
        <f>データ!U6</f>
        <v>7407</v>
      </c>
      <c r="AM10" s="47"/>
      <c r="AN10" s="47"/>
      <c r="AO10" s="47"/>
      <c r="AP10" s="47"/>
      <c r="AQ10" s="47"/>
      <c r="AR10" s="47"/>
      <c r="AS10" s="47"/>
      <c r="AT10" s="43">
        <f>データ!V6</f>
        <v>3.69</v>
      </c>
      <c r="AU10" s="43"/>
      <c r="AV10" s="43"/>
      <c r="AW10" s="43"/>
      <c r="AX10" s="43"/>
      <c r="AY10" s="43"/>
      <c r="AZ10" s="43"/>
      <c r="BA10" s="43"/>
      <c r="BB10" s="43">
        <f>データ!W6</f>
        <v>2007.32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254410</v>
      </c>
      <c r="D6" s="31">
        <f t="shared" si="3"/>
        <v>47</v>
      </c>
      <c r="E6" s="31">
        <f t="shared" si="3"/>
        <v>17</v>
      </c>
      <c r="F6" s="31">
        <f t="shared" si="3"/>
        <v>4</v>
      </c>
      <c r="G6" s="31">
        <f t="shared" si="3"/>
        <v>0</v>
      </c>
      <c r="H6" s="31" t="str">
        <f t="shared" si="3"/>
        <v>滋賀県　豊郷町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99.97</v>
      </c>
      <c r="P6" s="32">
        <f t="shared" si="3"/>
        <v>84.55</v>
      </c>
      <c r="Q6" s="32">
        <f t="shared" si="3"/>
        <v>2700</v>
      </c>
      <c r="R6" s="32">
        <f t="shared" si="3"/>
        <v>7381</v>
      </c>
      <c r="S6" s="32">
        <f t="shared" si="3"/>
        <v>7.8</v>
      </c>
      <c r="T6" s="32">
        <f t="shared" si="3"/>
        <v>946.28</v>
      </c>
      <c r="U6" s="32">
        <f t="shared" si="3"/>
        <v>7407</v>
      </c>
      <c r="V6" s="32">
        <f t="shared" si="3"/>
        <v>3.69</v>
      </c>
      <c r="W6" s="32">
        <f t="shared" si="3"/>
        <v>2007.32</v>
      </c>
      <c r="X6" s="33">
        <f>IF(X7="",NA(),X7)</f>
        <v>94.26</v>
      </c>
      <c r="Y6" s="33">
        <f t="shared" ref="Y6:AG6" si="4">IF(Y7="",NA(),Y7)</f>
        <v>92.04</v>
      </c>
      <c r="Z6" s="33">
        <f t="shared" si="4"/>
        <v>92.16</v>
      </c>
      <c r="AA6" s="33">
        <f t="shared" si="4"/>
        <v>91.8</v>
      </c>
      <c r="AB6" s="33">
        <f t="shared" si="4"/>
        <v>94.94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1503.29</v>
      </c>
      <c r="BF6" s="33">
        <f t="shared" ref="BF6:BN6" si="7">IF(BF7="",NA(),BF7)</f>
        <v>1538.63</v>
      </c>
      <c r="BG6" s="33">
        <f t="shared" si="7"/>
        <v>1176.3800000000001</v>
      </c>
      <c r="BH6" s="33">
        <f t="shared" si="7"/>
        <v>1096.9000000000001</v>
      </c>
      <c r="BI6" s="33">
        <f t="shared" si="7"/>
        <v>963.79</v>
      </c>
      <c r="BJ6" s="33">
        <f t="shared" si="7"/>
        <v>1835.56</v>
      </c>
      <c r="BK6" s="33">
        <f t="shared" si="7"/>
        <v>1622.51</v>
      </c>
      <c r="BL6" s="33">
        <f t="shared" si="7"/>
        <v>1569.13</v>
      </c>
      <c r="BM6" s="33">
        <f t="shared" si="7"/>
        <v>1436</v>
      </c>
      <c r="BN6" s="33">
        <f t="shared" si="7"/>
        <v>2101.98</v>
      </c>
      <c r="BO6" s="32" t="str">
        <f>IF(BO7="","",IF(BO7="-","【-】","【"&amp;SUBSTITUTE(TEXT(BO7,"#,##0.00"),"-","△")&amp;"】"))</f>
        <v>【2,141.13】</v>
      </c>
      <c r="BP6" s="33">
        <f>IF(BP7="",NA(),BP7)</f>
        <v>62.25</v>
      </c>
      <c r="BQ6" s="33">
        <f t="shared" ref="BQ6:BY6" si="8">IF(BQ7="",NA(),BQ7)</f>
        <v>61.81</v>
      </c>
      <c r="BR6" s="33">
        <f t="shared" si="8"/>
        <v>74.099999999999994</v>
      </c>
      <c r="BS6" s="33">
        <f t="shared" si="8"/>
        <v>56.5</v>
      </c>
      <c r="BT6" s="33">
        <f t="shared" si="8"/>
        <v>55.03</v>
      </c>
      <c r="BU6" s="33">
        <f t="shared" si="8"/>
        <v>52.89</v>
      </c>
      <c r="BV6" s="33">
        <f t="shared" si="8"/>
        <v>62.83</v>
      </c>
      <c r="BW6" s="33">
        <f t="shared" si="8"/>
        <v>64.63</v>
      </c>
      <c r="BX6" s="33">
        <f t="shared" si="8"/>
        <v>66.56</v>
      </c>
      <c r="BY6" s="33">
        <f t="shared" si="8"/>
        <v>66.22</v>
      </c>
      <c r="BZ6" s="32" t="str">
        <f>IF(BZ7="","",IF(BZ7="-","【-】","【"&amp;SUBSTITUTE(TEXT(BZ7,"#,##0.00"),"-","△")&amp;"】"))</f>
        <v>【64.73】</v>
      </c>
      <c r="CA6" s="33">
        <f>IF(CA7="",NA(),CA7)</f>
        <v>241.9</v>
      </c>
      <c r="CB6" s="33">
        <f t="shared" ref="CB6:CJ6" si="9">IF(CB7="",NA(),CB7)</f>
        <v>245.23</v>
      </c>
      <c r="CC6" s="33">
        <f t="shared" si="9"/>
        <v>203.72</v>
      </c>
      <c r="CD6" s="33">
        <f t="shared" si="9"/>
        <v>273.81</v>
      </c>
      <c r="CE6" s="33">
        <f t="shared" si="9"/>
        <v>280.69</v>
      </c>
      <c r="CF6" s="33">
        <f t="shared" si="9"/>
        <v>300.52</v>
      </c>
      <c r="CG6" s="33">
        <f t="shared" si="9"/>
        <v>250.43</v>
      </c>
      <c r="CH6" s="33">
        <f t="shared" si="9"/>
        <v>245.75</v>
      </c>
      <c r="CI6" s="33">
        <f t="shared" si="9"/>
        <v>244.29</v>
      </c>
      <c r="CJ6" s="33">
        <f t="shared" si="9"/>
        <v>246.72</v>
      </c>
      <c r="CK6" s="32" t="str">
        <f>IF(CK7="","",IF(CK7="-","【-】","【"&amp;SUBSTITUTE(TEXT(CK7,"#,##0.00"),"-","△")&amp;"】"))</f>
        <v>【250.25】</v>
      </c>
      <c r="CL6" s="33">
        <f>IF(CL7="",NA(),CL7)</f>
        <v>72.52</v>
      </c>
      <c r="CM6" s="33">
        <f t="shared" ref="CM6:CU6" si="10">IF(CM7="",NA(),CM7)</f>
        <v>73.11</v>
      </c>
      <c r="CN6" s="33">
        <f t="shared" si="10"/>
        <v>73.59</v>
      </c>
      <c r="CO6" s="33">
        <f t="shared" si="10"/>
        <v>76.83</v>
      </c>
      <c r="CP6" s="33">
        <f t="shared" si="10"/>
        <v>76.989999999999995</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84.73</v>
      </c>
      <c r="CX6" s="33">
        <f t="shared" ref="CX6:DF6" si="11">IF(CX7="",NA(),CX7)</f>
        <v>86.11</v>
      </c>
      <c r="CY6" s="33">
        <f t="shared" si="11"/>
        <v>87.15</v>
      </c>
      <c r="CZ6" s="33">
        <f t="shared" si="11"/>
        <v>88.36</v>
      </c>
      <c r="DA6" s="33">
        <f t="shared" si="11"/>
        <v>88.71</v>
      </c>
      <c r="DB6" s="33">
        <f t="shared" si="11"/>
        <v>71.62</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0.11</v>
      </c>
      <c r="EK6" s="33">
        <f t="shared" si="14"/>
        <v>0.05</v>
      </c>
      <c r="EL6" s="33">
        <f t="shared" si="14"/>
        <v>0.04</v>
      </c>
      <c r="EM6" s="33">
        <f t="shared" si="14"/>
        <v>0.15</v>
      </c>
      <c r="EN6" s="32" t="str">
        <f>IF(EN7="","",IF(EN7="-","【-】","【"&amp;SUBSTITUTE(TEXT(EN7,"#,##0.00"),"-","△")&amp;"】"))</f>
        <v>【0.18】</v>
      </c>
    </row>
    <row r="7" spans="1:144" s="34" customFormat="1">
      <c r="A7" s="26"/>
      <c r="B7" s="35">
        <v>2015</v>
      </c>
      <c r="C7" s="35">
        <v>254410</v>
      </c>
      <c r="D7" s="35">
        <v>47</v>
      </c>
      <c r="E7" s="35">
        <v>17</v>
      </c>
      <c r="F7" s="35">
        <v>4</v>
      </c>
      <c r="G7" s="35">
        <v>0</v>
      </c>
      <c r="H7" s="35" t="s">
        <v>96</v>
      </c>
      <c r="I7" s="35" t="s">
        <v>97</v>
      </c>
      <c r="J7" s="35" t="s">
        <v>98</v>
      </c>
      <c r="K7" s="35" t="s">
        <v>99</v>
      </c>
      <c r="L7" s="35" t="s">
        <v>100</v>
      </c>
      <c r="M7" s="36" t="s">
        <v>101</v>
      </c>
      <c r="N7" s="36" t="s">
        <v>102</v>
      </c>
      <c r="O7" s="36">
        <v>99.97</v>
      </c>
      <c r="P7" s="36">
        <v>84.55</v>
      </c>
      <c r="Q7" s="36">
        <v>2700</v>
      </c>
      <c r="R7" s="36">
        <v>7381</v>
      </c>
      <c r="S7" s="36">
        <v>7.8</v>
      </c>
      <c r="T7" s="36">
        <v>946.28</v>
      </c>
      <c r="U7" s="36">
        <v>7407</v>
      </c>
      <c r="V7" s="36">
        <v>3.69</v>
      </c>
      <c r="W7" s="36">
        <v>2007.32</v>
      </c>
      <c r="X7" s="36">
        <v>94.26</v>
      </c>
      <c r="Y7" s="36">
        <v>92.04</v>
      </c>
      <c r="Z7" s="36">
        <v>92.16</v>
      </c>
      <c r="AA7" s="36">
        <v>91.8</v>
      </c>
      <c r="AB7" s="36">
        <v>94.94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1503.29</v>
      </c>
      <c r="BF7" s="36">
        <v>1538.63</v>
      </c>
      <c r="BG7" s="36">
        <v>1176.3800000000001</v>
      </c>
      <c r="BH7" s="36">
        <v>1096.9000000000001</v>
      </c>
      <c r="BI7" s="36">
        <v>963.79</v>
      </c>
      <c r="BJ7" s="36">
        <v>1835.56</v>
      </c>
      <c r="BK7" s="36">
        <v>1622.51</v>
      </c>
      <c r="BL7" s="36">
        <v>1569.13</v>
      </c>
      <c r="BM7" s="36">
        <v>1436</v>
      </c>
      <c r="BN7" s="36">
        <v>2101.98</v>
      </c>
      <c r="BO7" s="36">
        <v>2141.13</v>
      </c>
      <c r="BP7" s="36">
        <v>62.25</v>
      </c>
      <c r="BQ7" s="36">
        <v>61.81</v>
      </c>
      <c r="BR7" s="36">
        <v>74.099999999999994</v>
      </c>
      <c r="BS7" s="36">
        <v>56.5</v>
      </c>
      <c r="BT7" s="36">
        <v>55.03</v>
      </c>
      <c r="BU7" s="36">
        <v>52.89</v>
      </c>
      <c r="BV7" s="36">
        <v>62.83</v>
      </c>
      <c r="BW7" s="36">
        <v>64.63</v>
      </c>
      <c r="BX7" s="36">
        <v>66.56</v>
      </c>
      <c r="BY7" s="36">
        <v>66.22</v>
      </c>
      <c r="BZ7" s="36">
        <v>64.73</v>
      </c>
      <c r="CA7" s="36">
        <v>241.9</v>
      </c>
      <c r="CB7" s="36">
        <v>245.23</v>
      </c>
      <c r="CC7" s="36">
        <v>203.72</v>
      </c>
      <c r="CD7" s="36">
        <v>273.81</v>
      </c>
      <c r="CE7" s="36">
        <v>280.69</v>
      </c>
      <c r="CF7" s="36">
        <v>300.52</v>
      </c>
      <c r="CG7" s="36">
        <v>250.43</v>
      </c>
      <c r="CH7" s="36">
        <v>245.75</v>
      </c>
      <c r="CI7" s="36">
        <v>244.29</v>
      </c>
      <c r="CJ7" s="36">
        <v>246.72</v>
      </c>
      <c r="CK7" s="36">
        <v>250.25</v>
      </c>
      <c r="CL7" s="36">
        <v>72.52</v>
      </c>
      <c r="CM7" s="36">
        <v>73.11</v>
      </c>
      <c r="CN7" s="36">
        <v>73.59</v>
      </c>
      <c r="CO7" s="36">
        <v>76.83</v>
      </c>
      <c r="CP7" s="36">
        <v>76.989999999999995</v>
      </c>
      <c r="CQ7" s="36">
        <v>36.799999999999997</v>
      </c>
      <c r="CR7" s="36">
        <v>42.31</v>
      </c>
      <c r="CS7" s="36">
        <v>43.65</v>
      </c>
      <c r="CT7" s="36">
        <v>43.58</v>
      </c>
      <c r="CU7" s="36">
        <v>41.35</v>
      </c>
      <c r="CV7" s="36">
        <v>40.31</v>
      </c>
      <c r="CW7" s="36">
        <v>84.73</v>
      </c>
      <c r="CX7" s="36">
        <v>86.11</v>
      </c>
      <c r="CY7" s="36">
        <v>87.15</v>
      </c>
      <c r="CZ7" s="36">
        <v>88.36</v>
      </c>
      <c r="DA7" s="36">
        <v>88.71</v>
      </c>
      <c r="DB7" s="36">
        <v>71.62</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0.11</v>
      </c>
      <c r="EK7" s="36">
        <v>0.05</v>
      </c>
      <c r="EL7" s="36">
        <v>0.04</v>
      </c>
      <c r="EM7" s="36">
        <v>0.15</v>
      </c>
      <c r="EN7" s="36">
        <v>0.18</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2016-12-02T02:52:06Z</dcterms:created>
  <dcterms:modified xsi:type="dcterms:W3CDTF">2017-02-22T04:18:41Z</dcterms:modified>
</cp:coreProperties>
</file>