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8　公営企業に係る「経営比較分析表」の分析等について\回答（H29.2.22修正）\再提出資料\"/>
    </mc:Choice>
  </mc:AlternateContent>
  <workbookProtection workbookPassword="8649" lockStructure="1"/>
  <bookViews>
    <workbookView xWindow="-420" yWindow="0" windowWidth="19350" windowHeight="6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<sst xmlns="http://schemas.openxmlformats.org/spreadsheetml/2006/main" count="221" uniqueCount="111">
  <si>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</si>
  <si>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</si>
  <si>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</si>
  <si>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</si>
  <si>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</si>
  <si>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</si>
  <si>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</si>
  <si>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</si>
  <si>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</si>
  <si>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</si>
  <si>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</si>
  <si>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</si>
  <si>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</si>
  <si>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</si>
  <si>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</si>
  <si>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</si>
  <si>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</si>
  <si>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</si>
  <si>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</si>
  <si>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</si>
  <si>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</si>
  <si>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</si>
  <si>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</si>
  <si>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</si>
  <si>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</si>
  <si>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</si>
  <si>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</si>
  <si>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</si>
  <si>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</si>
  <si>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</si>
  <si>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</si>
  <si>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</si>
  <si>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</si>
  <si>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</si>
  <si>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</si>
  <si>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</si>
  <si>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</si>
  <si>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</si>
  <si>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</si>
  <si>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</si>
  <si>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</si>
  <si>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</si>
  <si>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</si>
  <si>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</si>
  <si>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</si>
  <si>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</si>
  <si>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</si>
  <si>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</si>
  <si>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</si>
  <si>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</si>
  <si>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</si>
  <si>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</si>
  <si>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</si>
  <si>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</si>
  <si>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</si>
  <si>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</si>
  <si>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</si>
  <si>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</si>
  <si>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</si>
  <si>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</si>
  <si>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</si>
  <si>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</si>
  <si>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</si>
  <si>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</si>
  <si>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</si>
  <si>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</si>
  <si>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</si>
  <si>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</si>
  <si>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</si>
  <si>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</si>
  <si>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</si>
  <si>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</si>
  <si>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</si>
  <si>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</si>
  <si>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</si>
  <si>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</si>
  <si>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</si>
  <si>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</si>
  <si>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</si>
  <si>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</si>
  <si>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</si>
  <si>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</si>
  <si>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</si>
  <si>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</si>
  <si>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</si>
  <si>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</si>
  <si>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</si>
  <si>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</si>
  <si>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</si>
  <si>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</si>
  <si>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</si>
  <si>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</si>
  <si>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</si>
  <si>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</si>
  <si>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</si>
  <si>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</si>
  <si>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</si>
  <si>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</si>
  <si>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</si>
  <si>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</si>
  <si>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</si>
  <si>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</si>
  <si>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</si>
  <si>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</si>
  <si>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</si>
  <si>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</si>
  <si>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</si>
  <si>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</si>
  <si>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①収益的収支比率は、100％未満であるが、地方債償還のピーク（平成29年度）が過ぎると、今後改善が見込まれる。
④企業債残高対事業規模比率については、類似団体平均値と比較すると当該値は下回っており、借金の残高は減少していく</t>
    </r>
    <r>
      <rPr>
        <sz val="11"/>
        <color rgb="FFFF0000"/>
        <rFont val="ＭＳ ゴシック"/>
        <family val="3"/>
        <charset val="128"/>
      </rPr>
      <t>の</t>
    </r>
    <r>
      <rPr>
        <sz val="11"/>
        <color theme="1"/>
        <rFont val="ＭＳ ゴシック"/>
        <family val="3"/>
        <charset val="128"/>
      </rPr>
      <t>で、数年は右肩下がりとなることが予想される。
⑤経費回収率については、</t>
    </r>
    <r>
      <rPr>
        <sz val="11"/>
        <color rgb="FFFF0000"/>
        <rFont val="ＭＳ ゴシック"/>
        <family val="3"/>
        <charset val="128"/>
      </rPr>
      <t xml:space="preserve">汚水処理に係る費用が使用料以外の収入で賄われているため、適正な使用料収入の確保および汚水処理費の削減が求められるため、地方公営企業法適用後に対応予定である。
</t>
    </r>
    <r>
      <rPr>
        <sz val="11"/>
        <color theme="1"/>
        <rFont val="ＭＳ ゴシック"/>
        <family val="3"/>
        <charset val="128"/>
      </rPr>
      <t>⑥汚水処理原価については、類似団体平均値より低い数値であることから、今後も継続して費用を抑制していく必要がある。
⑦施設利用率については、類似団体平均値より高い数値であることから、施設の利用状況や規模は適正に稼働している状況である。
⑧水洗化率については、高水準であるが今後もさらに向上に努める。</t>
    </r>
    <rPh sb="1" eb="4">
      <t>シュウエキテキ</t>
    </rPh>
    <rPh sb="4" eb="6">
      <t>シュウシ</t>
    </rPh>
    <rPh sb="6" eb="8">
      <t>ヒリツ</t>
    </rPh>
    <rPh sb="14" eb="16">
      <t>ミマン</t>
    </rPh>
    <rPh sb="21" eb="24">
      <t>チホウサイ</t>
    </rPh>
    <rPh sb="24" eb="26">
      <t>ショウカン</t>
    </rPh>
    <rPh sb="31" eb="33">
      <t>ヘイセイ</t>
    </rPh>
    <rPh sb="35" eb="37">
      <t>ネンド</t>
    </rPh>
    <rPh sb="39" eb="40">
      <t>ス</t>
    </rPh>
    <rPh sb="44" eb="46">
      <t>コンゴ</t>
    </rPh>
    <rPh sb="46" eb="48">
      <t>カイゼン</t>
    </rPh>
    <rPh sb="49" eb="51">
      <t>ミコ</t>
    </rPh>
    <rPh sb="57" eb="59">
      <t>キギョウ</t>
    </rPh>
    <rPh sb="59" eb="60">
      <t>サイ</t>
    </rPh>
    <rPh sb="60" eb="62">
      <t>ザンダカ</t>
    </rPh>
    <rPh sb="62" eb="63">
      <t>タイ</t>
    </rPh>
    <rPh sb="63" eb="65">
      <t>ジギョウ</t>
    </rPh>
    <rPh sb="65" eb="67">
      <t>キボ</t>
    </rPh>
    <rPh sb="67" eb="69">
      <t>ヒリツ</t>
    </rPh>
    <rPh sb="75" eb="76">
      <t>ルイ</t>
    </rPh>
    <rPh sb="76" eb="77">
      <t>ニ</t>
    </rPh>
    <rPh sb="77" eb="79">
      <t>ダンタイ</t>
    </rPh>
    <rPh sb="79" eb="81">
      <t>ヘイキン</t>
    </rPh>
    <rPh sb="81" eb="82">
      <t>チ</t>
    </rPh>
    <rPh sb="83" eb="85">
      <t>ヒカク</t>
    </rPh>
    <rPh sb="88" eb="90">
      <t>トウガイ</t>
    </rPh>
    <rPh sb="90" eb="91">
      <t>チ</t>
    </rPh>
    <rPh sb="92" eb="94">
      <t>シタマワ</t>
    </rPh>
    <rPh sb="99" eb="101">
      <t>シャッキン</t>
    </rPh>
    <rPh sb="102" eb="104">
      <t>ザンダカ</t>
    </rPh>
    <rPh sb="105" eb="107">
      <t>ゲンショウ</t>
    </rPh>
    <rPh sb="114" eb="116">
      <t>スウネン</t>
    </rPh>
    <rPh sb="117" eb="119">
      <t>ミギカタ</t>
    </rPh>
    <rPh sb="119" eb="120">
      <t>サ</t>
    </rPh>
    <rPh sb="128" eb="130">
      <t>ヨソウ</t>
    </rPh>
    <rPh sb="136" eb="138">
      <t>ケイヒ</t>
    </rPh>
    <rPh sb="138" eb="140">
      <t>カイシュウ</t>
    </rPh>
    <rPh sb="140" eb="141">
      <t>リツ</t>
    </rPh>
    <rPh sb="147" eb="149">
      <t>オスイ</t>
    </rPh>
    <rPh sb="149" eb="151">
      <t>ショリ</t>
    </rPh>
    <rPh sb="152" eb="153">
      <t>カカ</t>
    </rPh>
    <rPh sb="154" eb="156">
      <t>ヒヨウ</t>
    </rPh>
    <rPh sb="157" eb="160">
      <t>シヨウリョウ</t>
    </rPh>
    <rPh sb="160" eb="162">
      <t>イガイ</t>
    </rPh>
    <rPh sb="163" eb="165">
      <t>シュウニュウ</t>
    </rPh>
    <rPh sb="166" eb="167">
      <t>マカナ</t>
    </rPh>
    <rPh sb="175" eb="177">
      <t>テキセイ</t>
    </rPh>
    <rPh sb="178" eb="181">
      <t>シヨウリョウ</t>
    </rPh>
    <rPh sb="181" eb="183">
      <t>シュウニュウ</t>
    </rPh>
    <rPh sb="184" eb="186">
      <t>カクホ</t>
    </rPh>
    <rPh sb="189" eb="191">
      <t>オスイ</t>
    </rPh>
    <rPh sb="191" eb="193">
      <t>ショリ</t>
    </rPh>
    <rPh sb="193" eb="194">
      <t>ヒ</t>
    </rPh>
    <rPh sb="195" eb="197">
      <t>サクゲン</t>
    </rPh>
    <rPh sb="198" eb="199">
      <t>モト</t>
    </rPh>
    <rPh sb="206" eb="208">
      <t>チホウ</t>
    </rPh>
    <rPh sb="208" eb="210">
      <t>コウエイ</t>
    </rPh>
    <rPh sb="210" eb="212">
      <t>キギョウ</t>
    </rPh>
    <rPh sb="212" eb="213">
      <t>ホウ</t>
    </rPh>
    <rPh sb="213" eb="215">
      <t>テキヨウ</t>
    </rPh>
    <rPh sb="215" eb="216">
      <t>ゴ</t>
    </rPh>
    <rPh sb="217" eb="219">
      <t>タイオウ</t>
    </rPh>
    <rPh sb="219" eb="221">
      <t>ヨテイ</t>
    </rPh>
    <rPh sb="227" eb="229">
      <t>オスイ</t>
    </rPh>
    <rPh sb="229" eb="231">
      <t>ショリ</t>
    </rPh>
    <rPh sb="231" eb="233">
      <t>ゲンカ</t>
    </rPh>
    <rPh sb="239" eb="240">
      <t>ルイ</t>
    </rPh>
    <rPh sb="240" eb="241">
      <t>ニ</t>
    </rPh>
    <rPh sb="241" eb="243">
      <t>ダンタイ</t>
    </rPh>
    <rPh sb="243" eb="245">
      <t>ヘイキン</t>
    </rPh>
    <rPh sb="245" eb="246">
      <t>チ</t>
    </rPh>
    <rPh sb="248" eb="249">
      <t>ヒク</t>
    </rPh>
    <rPh sb="250" eb="252">
      <t>スウチ</t>
    </rPh>
    <rPh sb="260" eb="262">
      <t>コンゴ</t>
    </rPh>
    <rPh sb="263" eb="265">
      <t>ケイゾク</t>
    </rPh>
    <rPh sb="267" eb="269">
      <t>ヒヨウ</t>
    </rPh>
    <rPh sb="270" eb="272">
      <t>ヨクセイ</t>
    </rPh>
    <rPh sb="276" eb="278">
      <t>ヒツヨウ</t>
    </rPh>
    <rPh sb="284" eb="286">
      <t>シセツ</t>
    </rPh>
    <rPh sb="286" eb="289">
      <t>リヨウリツ</t>
    </rPh>
    <rPh sb="295" eb="296">
      <t>ルイ</t>
    </rPh>
    <rPh sb="296" eb="297">
      <t>ニ</t>
    </rPh>
    <rPh sb="297" eb="299">
      <t>ダンタイ</t>
    </rPh>
    <rPh sb="299" eb="301">
      <t>ヘイキン</t>
    </rPh>
    <rPh sb="301" eb="302">
      <t>チ</t>
    </rPh>
    <rPh sb="304" eb="305">
      <t>タカ</t>
    </rPh>
    <rPh sb="306" eb="308">
      <t>スウチ</t>
    </rPh>
    <rPh sb="316" eb="318">
      <t>シセツ</t>
    </rPh>
    <rPh sb="319" eb="321">
      <t>リヨウ</t>
    </rPh>
    <rPh sb="321" eb="323">
      <t>ジョウキョウ</t>
    </rPh>
    <rPh sb="324" eb="326">
      <t>キボ</t>
    </rPh>
    <rPh sb="327" eb="329">
      <t>テキセイ</t>
    </rPh>
    <rPh sb="330" eb="332">
      <t>カドウ</t>
    </rPh>
    <rPh sb="336" eb="338">
      <t>ジョウキョウ</t>
    </rPh>
    <rPh sb="344" eb="347">
      <t>スイセンカ</t>
    </rPh>
    <rPh sb="347" eb="348">
      <t>リツ</t>
    </rPh>
    <rPh sb="354" eb="357">
      <t>コウスイジュン</t>
    </rPh>
    <rPh sb="361" eb="363">
      <t>コンゴ</t>
    </rPh>
    <rPh sb="367" eb="369">
      <t>コウジョウ</t>
    </rPh>
    <rPh sb="370" eb="371">
      <t>ツト</t>
    </rPh>
    <phoneticPr fontId="4"/>
  </si>
  <si>
    <r>
      <t>　</t>
    </r>
    <r>
      <rPr>
        <sz val="11"/>
        <color rgb="FFFF0000"/>
        <rFont val="ＭＳ ゴシック"/>
        <family val="3"/>
        <charset val="128"/>
      </rPr>
      <t>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の策定および実施が求められる。</t>
    </r>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5" eb="117">
      <t>ジッシ</t>
    </rPh>
    <rPh sb="118" eb="119">
      <t>モト</t>
    </rPh>
    <phoneticPr fontId="4"/>
  </si>
  <si>
    <r>
      <t>　本町の下水道事業は、平成３年度から供用</t>
    </r>
    <r>
      <rPr>
        <sz val="11"/>
        <color rgb="FFFF0000"/>
        <rFont val="ＭＳ ゴシック"/>
        <family val="3"/>
        <charset val="128"/>
      </rPr>
      <t>を開始し</t>
    </r>
    <r>
      <rPr>
        <sz val="11"/>
        <color theme="1"/>
        <rFont val="ＭＳ ゴシック"/>
        <family val="3"/>
        <charset val="128"/>
      </rPr>
      <t>、平成27年度の工事をもって概ね面整備が完了</t>
    </r>
    <r>
      <rPr>
        <sz val="11"/>
        <color rgb="FFFF0000"/>
        <rFont val="ＭＳ ゴシック"/>
        <family val="3"/>
        <charset val="128"/>
      </rPr>
      <t>したことから</t>
    </r>
    <r>
      <rPr>
        <sz val="11"/>
        <color theme="1"/>
        <rFont val="ＭＳ ゴシック"/>
        <family val="3"/>
        <charset val="128"/>
      </rPr>
      <t>、今後は建設から維持管理へと移行するため、地方公営企業法適用に向け資産把握等を行っており、適正な汚水処理負担に対応した料金水準についての検証とそれに基づく収支構造の構築が求められる。</t>
    </r>
    <rPh sb="1" eb="3">
      <t>ホンチョウ</t>
    </rPh>
    <rPh sb="4" eb="7">
      <t>ゲスイドウ</t>
    </rPh>
    <rPh sb="7" eb="9">
      <t>ジギョウ</t>
    </rPh>
    <rPh sb="11" eb="13">
      <t>ヘイセイ</t>
    </rPh>
    <rPh sb="14" eb="15">
      <t>ネン</t>
    </rPh>
    <rPh sb="15" eb="16">
      <t>ド</t>
    </rPh>
    <rPh sb="18" eb="20">
      <t>キョウヨウ</t>
    </rPh>
    <rPh sb="21" eb="23">
      <t>カイシ</t>
    </rPh>
    <rPh sb="25" eb="27">
      <t>ヘイセイ</t>
    </rPh>
    <rPh sb="29" eb="31">
      <t>ネンド</t>
    </rPh>
    <rPh sb="32" eb="34">
      <t>コウジ</t>
    </rPh>
    <rPh sb="38" eb="39">
      <t>オオム</t>
    </rPh>
    <rPh sb="40" eb="41">
      <t>メン</t>
    </rPh>
    <rPh sb="41" eb="43">
      <t>セイビ</t>
    </rPh>
    <rPh sb="44" eb="46">
      <t>カンリョウ</t>
    </rPh>
    <rPh sb="53" eb="55">
      <t>コンゴ</t>
    </rPh>
    <rPh sb="56" eb="58">
      <t>ケンセツ</t>
    </rPh>
    <rPh sb="60" eb="62">
      <t>イジ</t>
    </rPh>
    <rPh sb="62" eb="64">
      <t>カンリ</t>
    </rPh>
    <rPh sb="66" eb="68">
      <t>イコウ</t>
    </rPh>
    <rPh sb="73" eb="75">
      <t>チホウ</t>
    </rPh>
    <rPh sb="75" eb="77">
      <t>コウエイ</t>
    </rPh>
    <rPh sb="77" eb="79">
      <t>キギョウ</t>
    </rPh>
    <rPh sb="79" eb="80">
      <t>ホウ</t>
    </rPh>
    <rPh sb="80" eb="82">
      <t>テキヨウ</t>
    </rPh>
    <rPh sb="83" eb="84">
      <t>ム</t>
    </rPh>
    <rPh sb="85" eb="87">
      <t>シサン</t>
    </rPh>
    <rPh sb="87" eb="89">
      <t>ハアク</t>
    </rPh>
    <rPh sb="89" eb="90">
      <t>トウ</t>
    </rPh>
    <rPh sb="91" eb="92">
      <t>オコナ</t>
    </rPh>
    <rPh sb="97" eb="99">
      <t>テキセイ</t>
    </rPh>
    <rPh sb="100" eb="102">
      <t>オスイ</t>
    </rPh>
    <rPh sb="102" eb="104">
      <t>ショリ</t>
    </rPh>
    <rPh sb="104" eb="106">
      <t>フタン</t>
    </rPh>
    <rPh sb="107" eb="109">
      <t>タイオウ</t>
    </rPh>
    <rPh sb="111" eb="113">
      <t>リョウキン</t>
    </rPh>
    <rPh sb="113" eb="115">
      <t>スイジュン</t>
    </rPh>
    <rPh sb="120" eb="122">
      <t>ケンショウ</t>
    </rPh>
    <rPh sb="126" eb="127">
      <t>モト</t>
    </rPh>
    <rPh sb="129" eb="131">
      <t>シュウシ</t>
    </rPh>
    <rPh sb="131" eb="133">
      <t>コウゾウ</t>
    </rPh>
    <rPh sb="134" eb="136">
      <t>コウチク</t>
    </rPh>
    <rPh sb="137" eb="13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</si>
</sst>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1350880"/>
        <c:axId val="3098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11350880"/>
        <c:axId val="309899376"/>
      </c:lineChart>
      <c:dateAx>
        <c:axId val="311350880"/>
        <c:scaling>
          <c:orientation val="minMax"/>
        </c:scaling>
        <c:delete val="1"/>
        <c:axPos val="b"/>
        <c:numFmt formatCode="ge" sourceLinked="1"/>
        <c:majorTickMark val="none"/>
        <c:minorTickMark val="none"/>
        <c:tickLblPos val="none"/>
        <c:crossAx val="309899376"/>
        <c:crosses val="autoZero"/>
        <c:auto val="1"/>
        <c:lblOffset val="100"/>
        <c:baseTimeUnit val="years"/>
      </c:dateAx>
      <c:valAx>
        <c:axId val="3098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86.95</c:v>
                </c:pt>
                <c:pt idx="2">
                  <c:v>87.99</c:v>
                </c:pt>
                <c:pt idx="3">
                  <c:v>97.31</c:v>
                </c:pt>
                <c:pt idx="4">
                  <c:v>97.29</c:v>
                </c:pt>
              </c:numCache>
            </c:numRef>
          </c:val>
        </c:ser>
        <c:dLbls>
          <c:showLegendKey val="0"/>
          <c:showVal val="0"/>
          <c:showCatName val="0"/>
          <c:showSerName val="0"/>
          <c:showPercent val="0"/>
          <c:showBubbleSize val="0"/>
        </c:dLbls>
        <c:gapWidth val="150"/>
        <c:axId val="312884800"/>
        <c:axId val="31288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12884800"/>
        <c:axId val="312885192"/>
      </c:lineChart>
      <c:dateAx>
        <c:axId val="312884800"/>
        <c:scaling>
          <c:orientation val="minMax"/>
        </c:scaling>
        <c:delete val="1"/>
        <c:axPos val="b"/>
        <c:numFmt formatCode="ge" sourceLinked="1"/>
        <c:majorTickMark val="none"/>
        <c:minorTickMark val="none"/>
        <c:tickLblPos val="none"/>
        <c:crossAx val="312885192"/>
        <c:crosses val="autoZero"/>
        <c:auto val="1"/>
        <c:lblOffset val="100"/>
        <c:baseTimeUnit val="years"/>
      </c:dateAx>
      <c:valAx>
        <c:axId val="3128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85.99</c:v>
                </c:pt>
                <c:pt idx="1">
                  <c:v>87.99</c:v>
                </c:pt>
                <c:pt idx="2">
                  <c:v>88.42</c:v>
                </c:pt>
                <c:pt idx="3">
                  <c:v>88.6</c:v>
                </c:pt>
                <c:pt idx="4">
                  <c:v>89.12</c:v>
                </c:pt>
              </c:numCache>
            </c:numRef>
          </c:val>
        </c:ser>
        <c:dLbls>
          <c:showLegendKey val="0"/>
          <c:showVal val="0"/>
          <c:showCatName val="0"/>
          <c:showSerName val="0"/>
          <c:showPercent val="0"/>
          <c:showBubbleSize val="0"/>
        </c:dLbls>
        <c:gapWidth val="150"/>
        <c:axId val="312886368"/>
        <c:axId val="31288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12886368"/>
        <c:axId val="312886760"/>
      </c:lineChart>
      <c:dateAx>
        <c:axId val="312886368"/>
        <c:scaling>
          <c:orientation val="minMax"/>
        </c:scaling>
        <c:delete val="1"/>
        <c:axPos val="b"/>
        <c:numFmt formatCode="ge" sourceLinked="1"/>
        <c:majorTickMark val="none"/>
        <c:minorTickMark val="none"/>
        <c:tickLblPos val="none"/>
        <c:crossAx val="312886760"/>
        <c:crosses val="autoZero"/>
        <c:auto val="1"/>
        <c:lblOffset val="100"/>
        <c:baseTimeUnit val="years"/>
      </c:dateAx>
      <c:valAx>
        <c:axId val="3128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65.91</c:v>
                </c:pt>
                <c:pt idx="1">
                  <c:v>76.27</c:v>
                </c:pt>
                <c:pt idx="2">
                  <c:v>73.41</c:v>
                </c:pt>
                <c:pt idx="3">
                  <c:v>73.72</c:v>
                </c:pt>
                <c:pt idx="4">
                  <c:v>71.010000000000005</c:v>
                </c:pt>
              </c:numCache>
            </c:numRef>
          </c:val>
        </c:ser>
        <c:dLbls>
          <c:showLegendKey val="0"/>
          <c:showVal val="0"/>
          <c:showCatName val="0"/>
          <c:showSerName val="0"/>
          <c:showPercent val="0"/>
          <c:showBubbleSize val="0"/>
        </c:dLbls>
        <c:gapWidth val="150"/>
        <c:axId val="404691184"/>
        <c:axId val="40469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691184"/>
        <c:axId val="404691576"/>
      </c:lineChart>
      <c:dateAx>
        <c:axId val="404691184"/>
        <c:scaling>
          <c:orientation val="minMax"/>
        </c:scaling>
        <c:delete val="1"/>
        <c:axPos val="b"/>
        <c:numFmt formatCode="ge" sourceLinked="1"/>
        <c:majorTickMark val="none"/>
        <c:minorTickMark val="none"/>
        <c:tickLblPos val="none"/>
        <c:crossAx val="404691576"/>
        <c:crosses val="autoZero"/>
        <c:auto val="1"/>
        <c:lblOffset val="100"/>
        <c:baseTimeUnit val="years"/>
      </c:dateAx>
      <c:valAx>
        <c:axId val="40469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9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692752"/>
        <c:axId val="40469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692752"/>
        <c:axId val="404693144"/>
      </c:lineChart>
      <c:dateAx>
        <c:axId val="404692752"/>
        <c:scaling>
          <c:orientation val="minMax"/>
        </c:scaling>
        <c:delete val="1"/>
        <c:axPos val="b"/>
        <c:numFmt formatCode="ge" sourceLinked="1"/>
        <c:majorTickMark val="none"/>
        <c:minorTickMark val="none"/>
        <c:tickLblPos val="none"/>
        <c:crossAx val="404693144"/>
        <c:crosses val="autoZero"/>
        <c:auto val="1"/>
        <c:lblOffset val="100"/>
        <c:baseTimeUnit val="years"/>
      </c:dateAx>
      <c:valAx>
        <c:axId val="40469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9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613344"/>
        <c:axId val="40461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613344"/>
        <c:axId val="404613736"/>
      </c:lineChart>
      <c:dateAx>
        <c:axId val="404613344"/>
        <c:scaling>
          <c:orientation val="minMax"/>
        </c:scaling>
        <c:delete val="1"/>
        <c:axPos val="b"/>
        <c:numFmt formatCode="ge" sourceLinked="1"/>
        <c:majorTickMark val="none"/>
        <c:minorTickMark val="none"/>
        <c:tickLblPos val="none"/>
        <c:crossAx val="404613736"/>
        <c:crosses val="autoZero"/>
        <c:auto val="1"/>
        <c:lblOffset val="100"/>
        <c:baseTimeUnit val="years"/>
      </c:dateAx>
      <c:valAx>
        <c:axId val="40461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614912"/>
        <c:axId val="40461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614912"/>
        <c:axId val="404615304"/>
      </c:lineChart>
      <c:dateAx>
        <c:axId val="404614912"/>
        <c:scaling>
          <c:orientation val="minMax"/>
        </c:scaling>
        <c:delete val="1"/>
        <c:axPos val="b"/>
        <c:numFmt formatCode="ge" sourceLinked="1"/>
        <c:majorTickMark val="none"/>
        <c:minorTickMark val="none"/>
        <c:tickLblPos val="none"/>
        <c:crossAx val="404615304"/>
        <c:crosses val="autoZero"/>
        <c:auto val="1"/>
        <c:lblOffset val="100"/>
        <c:baseTimeUnit val="years"/>
      </c:dateAx>
      <c:valAx>
        <c:axId val="40461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616480"/>
        <c:axId val="40461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616480"/>
        <c:axId val="404616872"/>
      </c:lineChart>
      <c:dateAx>
        <c:axId val="404616480"/>
        <c:scaling>
          <c:orientation val="minMax"/>
        </c:scaling>
        <c:delete val="1"/>
        <c:axPos val="b"/>
        <c:numFmt formatCode="ge" sourceLinked="1"/>
        <c:majorTickMark val="none"/>
        <c:minorTickMark val="none"/>
        <c:tickLblPos val="none"/>
        <c:crossAx val="404616872"/>
        <c:crosses val="autoZero"/>
        <c:auto val="1"/>
        <c:lblOffset val="100"/>
        <c:baseTimeUnit val="years"/>
      </c:dateAx>
      <c:valAx>
        <c:axId val="40461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885.41</c:v>
                </c:pt>
                <c:pt idx="1">
                  <c:v>887.51</c:v>
                </c:pt>
                <c:pt idx="2">
                  <c:v>805.07</c:v>
                </c:pt>
                <c:pt idx="3">
                  <c:v>1318.36</c:v>
                </c:pt>
                <c:pt idx="4">
                  <c:v>1215.54</c:v>
                </c:pt>
              </c:numCache>
            </c:numRef>
          </c:val>
        </c:ser>
        <c:dLbls>
          <c:showLegendKey val="0"/>
          <c:showVal val="0"/>
          <c:showCatName val="0"/>
          <c:showSerName val="0"/>
          <c:showPercent val="0"/>
          <c:showBubbleSize val="0"/>
        </c:dLbls>
        <c:gapWidth val="150"/>
        <c:axId val="312816424"/>
        <c:axId val="3128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12816424"/>
        <c:axId val="312816816"/>
      </c:lineChart>
      <c:dateAx>
        <c:axId val="312816424"/>
        <c:scaling>
          <c:orientation val="minMax"/>
        </c:scaling>
        <c:delete val="1"/>
        <c:axPos val="b"/>
        <c:numFmt formatCode="ge" sourceLinked="1"/>
        <c:majorTickMark val="none"/>
        <c:minorTickMark val="none"/>
        <c:tickLblPos val="none"/>
        <c:crossAx val="312816816"/>
        <c:crosses val="autoZero"/>
        <c:auto val="1"/>
        <c:lblOffset val="100"/>
        <c:baseTimeUnit val="years"/>
      </c:dateAx>
      <c:valAx>
        <c:axId val="3128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78.27</c:v>
                </c:pt>
                <c:pt idx="1">
                  <c:v>81.28</c:v>
                </c:pt>
                <c:pt idx="2">
                  <c:v>80.510000000000005</c:v>
                </c:pt>
                <c:pt idx="3">
                  <c:v>80.28</c:v>
                </c:pt>
                <c:pt idx="4">
                  <c:v>81.93</c:v>
                </c:pt>
              </c:numCache>
            </c:numRef>
          </c:val>
        </c:ser>
        <c:dLbls>
          <c:showLegendKey val="0"/>
          <c:showVal val="0"/>
          <c:showCatName val="0"/>
          <c:showSerName val="0"/>
          <c:showPercent val="0"/>
          <c:showBubbleSize val="0"/>
        </c:dLbls>
        <c:gapWidth val="150"/>
        <c:axId val="312817992"/>
        <c:axId val="31281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12817992"/>
        <c:axId val="312818384"/>
      </c:lineChart>
      <c:dateAx>
        <c:axId val="312817992"/>
        <c:scaling>
          <c:orientation val="minMax"/>
        </c:scaling>
        <c:delete val="1"/>
        <c:axPos val="b"/>
        <c:numFmt formatCode="ge" sourceLinked="1"/>
        <c:majorTickMark val="none"/>
        <c:minorTickMark val="none"/>
        <c:tickLblPos val="none"/>
        <c:crossAx val="312818384"/>
        <c:crosses val="autoZero"/>
        <c:auto val="1"/>
        <c:lblOffset val="100"/>
        <c:baseTimeUnit val="years"/>
      </c:dateAx>
      <c:valAx>
        <c:axId val="31281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178.41</c:v>
                </c:pt>
                <c:pt idx="1">
                  <c:v>169.74</c:v>
                </c:pt>
                <c:pt idx="2">
                  <c:v>171.22</c:v>
                </c:pt>
                <c:pt idx="3">
                  <c:v>178.1</c:v>
                </c:pt>
                <c:pt idx="4">
                  <c:v>178.25</c:v>
                </c:pt>
              </c:numCache>
            </c:numRef>
          </c:val>
        </c:ser>
        <c:dLbls>
          <c:showLegendKey val="0"/>
          <c:showVal val="0"/>
          <c:showCatName val="0"/>
          <c:showSerName val="0"/>
          <c:showPercent val="0"/>
          <c:showBubbleSize val="0"/>
        </c:dLbls>
        <c:gapWidth val="150"/>
        <c:axId val="312883232"/>
        <c:axId val="31288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12883232"/>
        <c:axId val="312883624"/>
      </c:lineChart>
      <c:dateAx>
        <c:axId val="312883232"/>
        <c:scaling>
          <c:orientation val="minMax"/>
        </c:scaling>
        <c:delete val="1"/>
        <c:axPos val="b"/>
        <c:numFmt formatCode="ge" sourceLinked="1"/>
        <c:majorTickMark val="none"/>
        <c:minorTickMark val="none"/>
        <c:tickLblPos val="none"/>
        <c:crossAx val="312883624"/>
        <c:crosses val="autoZero"/>
        <c:auto val="1"/>
        <c:lblOffset val="100"/>
        <c:baseTimeUnit val="years"/>
      </c:dateAx>
      <c:valAx>
        <c:axId val="31288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竜王町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12360</v>
      </c>
      <c r="AM8" s="47"/>
      <c r="AN8" s="47"/>
      <c r="AO8" s="47"/>
      <c r="AP8" s="47"/>
      <c r="AQ8" s="47"/>
      <c r="AR8" s="47"/>
      <c r="AS8" s="47"/>
      <c r="AT8" s="43">
        <f>データ!S6</f>
        <v>44.55</v>
      </c>
      <c r="AU8" s="43"/>
      <c r="AV8" s="43"/>
      <c r="AW8" s="43"/>
      <c r="AX8" s="43"/>
      <c r="AY8" s="43"/>
      <c r="AZ8" s="43"/>
      <c r="BA8" s="43"/>
      <c r="BB8" s="43">
        <f>データ!T6</f>
        <v>277.44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84.78</v>
      </c>
      <c r="Q10" s="43"/>
      <c r="R10" s="43"/>
      <c r="S10" s="43"/>
      <c r="T10" s="43"/>
      <c r="U10" s="43"/>
      <c r="V10" s="43"/>
      <c r="W10" s="43">
        <f>データ!P6</f>
        <v>90.6</v>
      </c>
      <c r="X10" s="43"/>
      <c r="Y10" s="43"/>
      <c r="Z10" s="43"/>
      <c r="AA10" s="43"/>
      <c r="AB10" s="43"/>
      <c r="AC10" s="43"/>
      <c r="AD10" s="47">
        <f>データ!Q6</f>
        <v>2619</v>
      </c>
      <c r="AE10" s="47"/>
      <c r="AF10" s="47"/>
      <c r="AG10" s="47"/>
      <c r="AH10" s="47"/>
      <c r="AI10" s="47"/>
      <c r="AJ10" s="47"/>
      <c r="AK10" s="2"/>
      <c r="AL10" s="47">
        <f>データ!U6</f>
        <v>10396</v>
      </c>
      <c r="AM10" s="47"/>
      <c r="AN10" s="47"/>
      <c r="AO10" s="47"/>
      <c r="AP10" s="47"/>
      <c r="AQ10" s="47"/>
      <c r="AR10" s="47"/>
      <c r="AS10" s="47"/>
      <c r="AT10" s="43">
        <f>データ!V6</f>
        <v>3.9</v>
      </c>
      <c r="AU10" s="43"/>
      <c r="AV10" s="43"/>
      <c r="AW10" s="43"/>
      <c r="AX10" s="43"/>
      <c r="AY10" s="43"/>
      <c r="AZ10" s="43"/>
      <c r="BA10" s="43"/>
      <c r="BB10" s="43">
        <f>データ!W6</f>
        <v>2665.64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253847</v>
      </c>
      <c r="D6" s="31">
        <f t="shared" si="3"/>
        <v>47</v>
      </c>
      <c r="E6" s="31">
        <f t="shared" si="3"/>
        <v>17</v>
      </c>
      <c r="F6" s="31">
        <f t="shared" si="3"/>
        <v>4</v>
      </c>
      <c r="G6" s="31">
        <f t="shared" si="3"/>
        <v>0</v>
      </c>
      <c r="H6" s="31" t="str">
        <f t="shared" si="3"/>
        <v>滋賀県　竜王町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84.78</v>
      </c>
      <c r="P6" s="32">
        <f t="shared" si="3"/>
        <v>90.6</v>
      </c>
      <c r="Q6" s="32">
        <f t="shared" si="3"/>
        <v>2619</v>
      </c>
      <c r="R6" s="32">
        <f t="shared" si="3"/>
        <v>12360</v>
      </c>
      <c r="S6" s="32">
        <f t="shared" si="3"/>
        <v>44.55</v>
      </c>
      <c r="T6" s="32">
        <f t="shared" si="3"/>
        <v>277.44</v>
      </c>
      <c r="U6" s="32">
        <f t="shared" si="3"/>
        <v>10396</v>
      </c>
      <c r="V6" s="32">
        <f t="shared" si="3"/>
        <v>3.9</v>
      </c>
      <c r="W6" s="32">
        <f t="shared" si="3"/>
        <v>2665.64</v>
      </c>
      <c r="X6" s="33">
        <f>IF(X7="",NA(),X7)</f>
        <v>65.91</v>
      </c>
      <c r="Y6" s="33">
        <f t="shared" ref="Y6:AG6" si="4">IF(Y7="",NA(),Y7)</f>
        <v>76.27</v>
      </c>
      <c r="Z6" s="33">
        <f t="shared" si="4"/>
        <v>73.41</v>
      </c>
      <c r="AA6" s="33">
        <f t="shared" si="4"/>
        <v>73.72</v>
      </c>
      <c r="AB6" s="33">
        <f t="shared" si="4"/>
        <v>71.010000000000005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885.41</v>
      </c>
      <c r="BF6" s="33">
        <f t="shared" ref="BF6:BN6" si="7">IF(BF7="",NA(),BF7)</f>
        <v>887.51</v>
      </c>
      <c r="BG6" s="33">
        <f t="shared" si="7"/>
        <v>805.07</v>
      </c>
      <c r="BH6" s="33">
        <f t="shared" si="7"/>
        <v>1318.36</v>
      </c>
      <c r="BI6" s="33">
        <f t="shared" si="7"/>
        <v>1215.54</v>
      </c>
      <c r="BJ6" s="33">
        <f t="shared" si="7"/>
        <v>1764.87</v>
      </c>
      <c r="BK6" s="33">
        <f t="shared" si="7"/>
        <v>1622.51</v>
      </c>
      <c r="BL6" s="33">
        <f t="shared" si="7"/>
        <v>1569.13</v>
      </c>
      <c r="BM6" s="33">
        <f t="shared" si="7"/>
        <v>1436</v>
      </c>
      <c r="BN6" s="33">
        <f t="shared" si="7"/>
        <v>1434.89</v>
      </c>
      <c r="BO6" s="32" t="str">
        <f>IF(BO7="","",IF(BO7="-","【-】","【"&amp;SUBSTITUTE(TEXT(BO7,"#,##0.00"),"-","△")&amp;"】"))</f>
        <v>【1,457.06】</v>
      </c>
      <c r="BP6" s="33">
        <f>IF(BP7="",NA(),BP7)</f>
        <v>78.27</v>
      </c>
      <c r="BQ6" s="33">
        <f t="shared" ref="BQ6:BY6" si="8">IF(BQ7="",NA(),BQ7)</f>
        <v>81.28</v>
      </c>
      <c r="BR6" s="33">
        <f t="shared" si="8"/>
        <v>80.510000000000005</v>
      </c>
      <c r="BS6" s="33">
        <f t="shared" si="8"/>
        <v>80.28</v>
      </c>
      <c r="BT6" s="33">
        <f t="shared" si="8"/>
        <v>81.93</v>
      </c>
      <c r="BU6" s="33">
        <f t="shared" si="8"/>
        <v>60.75</v>
      </c>
      <c r="BV6" s="33">
        <f t="shared" si="8"/>
        <v>62.83</v>
      </c>
      <c r="BW6" s="33">
        <f t="shared" si="8"/>
        <v>64.63</v>
      </c>
      <c r="BX6" s="33">
        <f t="shared" si="8"/>
        <v>66.56</v>
      </c>
      <c r="BY6" s="33">
        <f t="shared" si="8"/>
        <v>66.22</v>
      </c>
      <c r="BZ6" s="32" t="str">
        <f>IF(BZ7="","",IF(BZ7="-","【-】","【"&amp;SUBSTITUTE(TEXT(BZ7,"#,##0.00"),"-","△")&amp;"】"))</f>
        <v>【64.73】</v>
      </c>
      <c r="CA6" s="33">
        <f>IF(CA7="",NA(),CA7)</f>
        <v>178.41</v>
      </c>
      <c r="CB6" s="33">
        <f t="shared" ref="CB6:CJ6" si="9">IF(CB7="",NA(),CB7)</f>
        <v>169.74</v>
      </c>
      <c r="CC6" s="33">
        <f t="shared" si="9"/>
        <v>171.22</v>
      </c>
      <c r="CD6" s="33">
        <f t="shared" si="9"/>
        <v>178.1</v>
      </c>
      <c r="CE6" s="33">
        <f t="shared" si="9"/>
        <v>178.25</v>
      </c>
      <c r="CF6" s="33">
        <f t="shared" si="9"/>
        <v>256</v>
      </c>
      <c r="CG6" s="33">
        <f t="shared" si="9"/>
        <v>250.43</v>
      </c>
      <c r="CH6" s="33">
        <f t="shared" si="9"/>
        <v>245.75</v>
      </c>
      <c r="CI6" s="33">
        <f t="shared" si="9"/>
        <v>244.29</v>
      </c>
      <c r="CJ6" s="33">
        <f t="shared" si="9"/>
        <v>246.72</v>
      </c>
      <c r="CK6" s="32" t="str">
        <f>IF(CK7="","",IF(CK7="-","【-】","【"&amp;SUBSTITUTE(TEXT(CK7,"#,##0.00"),"-","△")&amp;"】"))</f>
        <v>【250.25】</v>
      </c>
      <c r="CL6" s="33">
        <f>IF(CL7="",NA(),CL7)</f>
        <v>86.44</v>
      </c>
      <c r="CM6" s="33">
        <f t="shared" ref="CM6:CU6" si="10">IF(CM7="",NA(),CM7)</f>
        <v>86.95</v>
      </c>
      <c r="CN6" s="33">
        <f t="shared" si="10"/>
        <v>87.99</v>
      </c>
      <c r="CO6" s="33">
        <f t="shared" si="10"/>
        <v>97.31</v>
      </c>
      <c r="CP6" s="33">
        <f t="shared" si="10"/>
        <v>97.29</v>
      </c>
      <c r="CQ6" s="33">
        <f t="shared" si="10"/>
        <v>41.59</v>
      </c>
      <c r="CR6" s="33">
        <f t="shared" si="10"/>
        <v>42.31</v>
      </c>
      <c r="CS6" s="33">
        <f t="shared" si="10"/>
        <v>43.65</v>
      </c>
      <c r="CT6" s="33">
        <f t="shared" si="10"/>
        <v>43.58</v>
      </c>
      <c r="CU6" s="33">
        <f t="shared" si="10"/>
        <v>41.35</v>
      </c>
      <c r="CV6" s="32" t="str">
        <f>IF(CV7="","",IF(CV7="-","【-】","【"&amp;SUBSTITUTE(TEXT(CV7,"#,##0.00"),"-","△")&amp;"】"))</f>
        <v>【40.31】</v>
      </c>
      <c r="CW6" s="33">
        <f>IF(CW7="",NA(),CW7)</f>
        <v>85.99</v>
      </c>
      <c r="CX6" s="33">
        <f t="shared" ref="CX6:DF6" si="11">IF(CX7="",NA(),CX7)</f>
        <v>87.99</v>
      </c>
      <c r="CY6" s="33">
        <f t="shared" si="11"/>
        <v>88.42</v>
      </c>
      <c r="CZ6" s="33">
        <f t="shared" si="11"/>
        <v>88.6</v>
      </c>
      <c r="DA6" s="33">
        <f t="shared" si="11"/>
        <v>89.12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253847</v>
      </c>
      <c r="D7" s="35">
        <v>47</v>
      </c>
      <c r="E7" s="35">
        <v>17</v>
      </c>
      <c r="F7" s="35">
        <v>4</v>
      </c>
      <c r="G7" s="35">
        <v>0</v>
      </c>
      <c r="H7" s="35" t="s">
        <v>96</v>
      </c>
      <c r="I7" s="35" t="s">
        <v>97</v>
      </c>
      <c r="J7" s="35" t="s">
        <v>98</v>
      </c>
      <c r="K7" s="35" t="s">
        <v>99</v>
      </c>
      <c r="L7" s="35" t="s">
        <v>100</v>
      </c>
      <c r="M7" s="36" t="s">
        <v>101</v>
      </c>
      <c r="N7" s="36" t="s">
        <v>102</v>
      </c>
      <c r="O7" s="36">
        <v>84.78</v>
      </c>
      <c r="P7" s="36">
        <v>90.6</v>
      </c>
      <c r="Q7" s="36">
        <v>2619</v>
      </c>
      <c r="R7" s="36">
        <v>12360</v>
      </c>
      <c r="S7" s="36">
        <v>44.55</v>
      </c>
      <c r="T7" s="36">
        <v>277.44</v>
      </c>
      <c r="U7" s="36">
        <v>10396</v>
      </c>
      <c r="V7" s="36">
        <v>3.9</v>
      </c>
      <c r="W7" s="36">
        <v>2665.64</v>
      </c>
      <c r="X7" s="36">
        <v>65.91</v>
      </c>
      <c r="Y7" s="36">
        <v>76.27</v>
      </c>
      <c r="Z7" s="36">
        <v>73.41</v>
      </c>
      <c r="AA7" s="36">
        <v>73.72</v>
      </c>
      <c r="AB7" s="36">
        <v>71.010000000000005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885.41</v>
      </c>
      <c r="BF7" s="36">
        <v>887.51</v>
      </c>
      <c r="BG7" s="36">
        <v>805.07</v>
      </c>
      <c r="BH7" s="36">
        <v>1318.36</v>
      </c>
      <c r="BI7" s="36">
        <v>1215.54</v>
      </c>
      <c r="BJ7" s="36">
        <v>1764.87</v>
      </c>
      <c r="BK7" s="36">
        <v>1622.51</v>
      </c>
      <c r="BL7" s="36">
        <v>1569.13</v>
      </c>
      <c r="BM7" s="36">
        <v>1436</v>
      </c>
      <c r="BN7" s="36">
        <v>1434.89</v>
      </c>
      <c r="BO7" s="36">
        <v>1457.06</v>
      </c>
      <c r="BP7" s="36">
        <v>78.27</v>
      </c>
      <c r="BQ7" s="36">
        <v>81.28</v>
      </c>
      <c r="BR7" s="36">
        <v>80.510000000000005</v>
      </c>
      <c r="BS7" s="36">
        <v>80.28</v>
      </c>
      <c r="BT7" s="36">
        <v>81.93</v>
      </c>
      <c r="BU7" s="36">
        <v>60.75</v>
      </c>
      <c r="BV7" s="36">
        <v>62.83</v>
      </c>
      <c r="BW7" s="36">
        <v>64.63</v>
      </c>
      <c r="BX7" s="36">
        <v>66.56</v>
      </c>
      <c r="BY7" s="36">
        <v>66.22</v>
      </c>
      <c r="BZ7" s="36">
        <v>64.73</v>
      </c>
      <c r="CA7" s="36">
        <v>178.41</v>
      </c>
      <c r="CB7" s="36">
        <v>169.74</v>
      </c>
      <c r="CC7" s="36">
        <v>171.22</v>
      </c>
      <c r="CD7" s="36">
        <v>178.1</v>
      </c>
      <c r="CE7" s="36">
        <v>178.25</v>
      </c>
      <c r="CF7" s="36">
        <v>256</v>
      </c>
      <c r="CG7" s="36">
        <v>250.43</v>
      </c>
      <c r="CH7" s="36">
        <v>245.75</v>
      </c>
      <c r="CI7" s="36">
        <v>244.29</v>
      </c>
      <c r="CJ7" s="36">
        <v>246.72</v>
      </c>
      <c r="CK7" s="36">
        <v>250.25</v>
      </c>
      <c r="CL7" s="36">
        <v>86.44</v>
      </c>
      <c r="CM7" s="36">
        <v>86.95</v>
      </c>
      <c r="CN7" s="36">
        <v>87.99</v>
      </c>
      <c r="CO7" s="36">
        <v>97.31</v>
      </c>
      <c r="CP7" s="36">
        <v>97.29</v>
      </c>
      <c r="CQ7" s="36">
        <v>41.59</v>
      </c>
      <c r="CR7" s="36">
        <v>42.31</v>
      </c>
      <c r="CS7" s="36">
        <v>43.65</v>
      </c>
      <c r="CT7" s="36">
        <v>43.58</v>
      </c>
      <c r="CU7" s="36">
        <v>41.35</v>
      </c>
      <c r="CV7" s="36">
        <v>40.31</v>
      </c>
      <c r="CW7" s="36">
        <v>85.99</v>
      </c>
      <c r="CX7" s="36">
        <v>87.99</v>
      </c>
      <c r="CY7" s="36">
        <v>88.42</v>
      </c>
      <c r="CZ7" s="36">
        <v>88.6</v>
      </c>
      <c r="DA7" s="36">
        <v>89.12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2017-02-22T01:02:54Z</cp:lastPrinted>
  <dcterms:created xsi:type="dcterms:W3CDTF">2017-02-08T03:02:20Z</dcterms:created>
  <dcterms:modified xsi:type="dcterms:W3CDTF">2017-02-22T01:02:55Z</dcterms:modified>
  <cp:category/>
</cp:coreProperties>
</file>