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S6" i="5"/>
  <c r="AY8" i="4" s="1"/>
  <c r="R6" i="5"/>
  <c r="AQ8" i="4" s="1"/>
  <c r="Q6" i="5"/>
  <c r="P6" i="5"/>
  <c r="O6" i="5"/>
  <c r="R10" i="4" s="1"/>
  <c r="N6" i="5"/>
  <c r="M6" i="5"/>
  <c r="L6" i="5"/>
  <c r="K6" i="5"/>
  <c r="R8" i="4" s="1"/>
  <c r="J6" i="5"/>
  <c r="J8" i="4" s="1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AI10" i="4"/>
  <c r="Z10" i="4"/>
  <c r="J10" i="4"/>
  <c r="B10" i="4"/>
  <c r="AI8" i="4"/>
  <c r="Z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<sst xmlns="http://schemas.openxmlformats.org/spreadsheetml/2006/main" count="218" uniqueCount="108">
  <si>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</si>
  <si>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</si>
  <si>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</si>
  <si>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</si>
  <si>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</si>
  <si>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</si>
  <si>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</si>
  <si>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</si>
  <si>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</si>
  <si>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</si>
  <si>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</si>
  <si>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</si>
  <si>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</si>
  <si>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</si>
  <si>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</si>
  <si>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</si>
  <si>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</si>
  <si>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</si>
  <si>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</si>
  <si>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</si>
  <si>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</si>
  <si>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</si>
  <si>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</si>
  <si>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</si>
  <si>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</si>
  <si>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</si>
  <si>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</si>
  <si>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</si>
  <si>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</si>
  <si>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</si>
  <si>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</si>
  <si>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</si>
  <si>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</si>
  <si>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</si>
  <si>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</si>
  <si>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</si>
  <si>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</si>
  <si>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</si>
  <si>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</si>
  <si>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</si>
  <si>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</si>
  <si>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</si>
  <si>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</si>
  <si>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</si>
  <si>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</si>
  <si>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</si>
  <si>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</si>
  <si>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</si>
  <si>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</si>
  <si>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</si>
  <si>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</si>
  <si>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</si>
  <si>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</si>
  <si>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</si>
  <si>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</si>
  <si>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</si>
  <si>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</si>
  <si>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</si>
  <si>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</si>
  <si>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</si>
  <si>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</si>
  <si>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</si>
  <si>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</si>
  <si>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</si>
  <si>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</si>
  <si>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</si>
  <si>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</si>
  <si>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</si>
  <si>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</si>
  <si>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</si>
  <si>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</si>
  <si>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</si>
  <si>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</si>
  <si>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</si>
  <si>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</si>
  <si>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</si>
  <si>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</si>
  <si>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</si>
  <si>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</si>
  <si>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</si>
  <si>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</si>
  <si>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</si>
  <si>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</si>
  <si>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</si>
  <si>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</si>
  <si>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</si>
  <si>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</si>
  <si>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</si>
  <si>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</si>
  <si>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</si>
  <si>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</si>
  <si>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</si>
  <si>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</si>
  <si>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滋賀県　日野町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</si>
  <si>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</si>
  <si>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</si>
  <si>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</si>
  <si>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</si>
  <si>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</si>
  <si>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</si>
  <si>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</si>
  <si>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</si>
  <si>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</si>
  <si>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</si>
  <si>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</si>
  <si>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供給開始時に管路も布設していることから、法定耐用年数の40年で更新するとしても25年の猶予があり、当面の間は更新の予定がありません。
　ただし、将来の更新は確実に必要となるため、今後も計画的な保守管理に努めていきます。</t>
    <rPh sb="1" eb="3">
      <t>キョウキュウ</t>
    </rPh>
    <rPh sb="3" eb="5">
      <t>カイシ</t>
    </rPh>
    <rPh sb="5" eb="6">
      <t>ジ</t>
    </rPh>
    <rPh sb="7" eb="9">
      <t>カンロ</t>
    </rPh>
    <rPh sb="10" eb="12">
      <t>フセツ</t>
    </rPh>
    <rPh sb="21" eb="23">
      <t>ホウテイ</t>
    </rPh>
    <rPh sb="23" eb="25">
      <t>タイヨウ</t>
    </rPh>
    <rPh sb="25" eb="27">
      <t>ネンスウ</t>
    </rPh>
    <rPh sb="30" eb="31">
      <t>ネン</t>
    </rPh>
    <rPh sb="32" eb="34">
      <t>コウシン</t>
    </rPh>
    <rPh sb="42" eb="43">
      <t>ネン</t>
    </rPh>
    <rPh sb="44" eb="46">
      <t>ユウヨ</t>
    </rPh>
    <rPh sb="50" eb="52">
      <t>トウメン</t>
    </rPh>
    <rPh sb="53" eb="54">
      <t>マ</t>
    </rPh>
    <rPh sb="55" eb="57">
      <t>コウシン</t>
    </rPh>
    <rPh sb="58" eb="60">
      <t>ヨテイ</t>
    </rPh>
    <rPh sb="73" eb="75">
      <t>ショウライ</t>
    </rPh>
    <rPh sb="76" eb="78">
      <t>コウシン</t>
    </rPh>
    <rPh sb="79" eb="81">
      <t>カクジツ</t>
    </rPh>
    <rPh sb="82" eb="84">
      <t>ヒツヨウ</t>
    </rPh>
    <rPh sb="90" eb="92">
      <t>コンゴ</t>
    </rPh>
    <rPh sb="93" eb="96">
      <t>ケイカクテキ</t>
    </rPh>
    <rPh sb="97" eb="99">
      <t>ホシュ</t>
    </rPh>
    <rPh sb="99" eb="101">
      <t>カンリ</t>
    </rPh>
    <rPh sb="102" eb="103">
      <t>ツト</t>
    </rPh>
    <phoneticPr fontId="4"/>
  </si>
  <si>
    <t>　町内唯一の浄水場であることから、有事の際の活用も考慮しつつ、次回更新時にはダウンサイジングやスペックダウン等、現状とは違う整備方針も検討する必要があります。</t>
    <rPh sb="1" eb="3">
      <t>チョウナイ</t>
    </rPh>
    <rPh sb="3" eb="5">
      <t>ユイイツ</t>
    </rPh>
    <rPh sb="6" eb="8">
      <t>ジョウスイ</t>
    </rPh>
    <rPh sb="8" eb="9">
      <t>ジョウ</t>
    </rPh>
    <rPh sb="17" eb="19">
      <t>ユウジ</t>
    </rPh>
    <rPh sb="20" eb="21">
      <t>サイ</t>
    </rPh>
    <rPh sb="22" eb="24">
      <t>カツヨウ</t>
    </rPh>
    <rPh sb="25" eb="27">
      <t>コウリョ</t>
    </rPh>
    <rPh sb="31" eb="33">
      <t>ジカイ</t>
    </rPh>
    <rPh sb="33" eb="35">
      <t>コウシン</t>
    </rPh>
    <rPh sb="35" eb="36">
      <t>ジ</t>
    </rPh>
    <rPh sb="54" eb="55">
      <t>ナド</t>
    </rPh>
    <rPh sb="56" eb="58">
      <t>ゲンジョウ</t>
    </rPh>
    <rPh sb="60" eb="61">
      <t>チガ</t>
    </rPh>
    <rPh sb="62" eb="64">
      <t>セイビ</t>
    </rPh>
    <rPh sb="64" eb="66">
      <t>ホウシン</t>
    </rPh>
    <rPh sb="67" eb="69">
      <t>ケントウ</t>
    </rPh>
    <rPh sb="71" eb="73">
      <t>ヒツヨウ</t>
    </rPh>
    <phoneticPr fontId="4"/>
  </si>
  <si>
    <t xml:space="preserve"> 平子・熊野簡易水道は、平成14年度から供給開始した比較的新しい事業であるため、「④企業債残高対給水収支比率」のとおり、地方債残高の比率が類似団体平均よりも高くなっています。この結果、「⑤料金回収率」も低く、「⑥給水原価」が高額となっていますが、地方債の償還は平成43年度までとなっていますので、以降については「⑤料金回収率」が45％程度、「⑥給水原価」も550円程度となり、類似団体平均と同水準になることが予想されます。
　ただし、償還終了後も依然として料金回収率が低いことに加え、給水収益の減少や、修繕・更新といった新たな支出が発生する可能性もあるため、平成31年度に策定予定の上水道事業経営戦略（法適用）とあわせて、経営改善のための取り組みについて検討することとします。
　「⑦施設利用率」については、類似団体との差異もなく、有事の活用も踏まえると概ね適正であると判断できます。また、「⑧有収率」も80％と高い数値を示していることから、概ね適正な管理ができていると判断できます。</t>
    <rPh sb="1" eb="3">
      <t>ヒラコ</t>
    </rPh>
    <rPh sb="4" eb="6">
      <t>クマノ</t>
    </rPh>
    <rPh sb="6" eb="8">
      <t>カンイ</t>
    </rPh>
    <rPh sb="8" eb="10">
      <t>スイドウ</t>
    </rPh>
    <rPh sb="12" eb="14">
      <t>ヘイセイ</t>
    </rPh>
    <rPh sb="16" eb="18">
      <t>ネンド</t>
    </rPh>
    <rPh sb="20" eb="22">
      <t>キョウキュウ</t>
    </rPh>
    <rPh sb="22" eb="24">
      <t>カイシ</t>
    </rPh>
    <rPh sb="26" eb="29">
      <t>ヒカクテキ</t>
    </rPh>
    <rPh sb="29" eb="30">
      <t>アタラ</t>
    </rPh>
    <rPh sb="32" eb="34">
      <t>ジギョウ</t>
    </rPh>
    <rPh sb="42" eb="44">
      <t>キギョウ</t>
    </rPh>
    <rPh sb="44" eb="45">
      <t>サイ</t>
    </rPh>
    <rPh sb="45" eb="47">
      <t>ザンダカ</t>
    </rPh>
    <rPh sb="47" eb="48">
      <t>タイ</t>
    </rPh>
    <rPh sb="48" eb="50">
      <t>キュウスイ</t>
    </rPh>
    <rPh sb="50" eb="52">
      <t>シュウシ</t>
    </rPh>
    <rPh sb="52" eb="54">
      <t>ヒリツ</t>
    </rPh>
    <rPh sb="60" eb="62">
      <t>チホウ</t>
    </rPh>
    <rPh sb="62" eb="63">
      <t>サイ</t>
    </rPh>
    <rPh sb="63" eb="65">
      <t>ザンダカ</t>
    </rPh>
    <rPh sb="66" eb="68">
      <t>ヒリツ</t>
    </rPh>
    <rPh sb="69" eb="71">
      <t>ルイジ</t>
    </rPh>
    <rPh sb="71" eb="73">
      <t>ダンタイ</t>
    </rPh>
    <rPh sb="73" eb="75">
      <t>ヘイキン</t>
    </rPh>
    <rPh sb="78" eb="79">
      <t>タカ</t>
    </rPh>
    <rPh sb="89" eb="91">
      <t>ケッカ</t>
    </rPh>
    <rPh sb="94" eb="96">
      <t>リョウキン</t>
    </rPh>
    <rPh sb="96" eb="98">
      <t>カイシュウ</t>
    </rPh>
    <rPh sb="98" eb="99">
      <t>リツ</t>
    </rPh>
    <rPh sb="101" eb="102">
      <t>ヒク</t>
    </rPh>
    <rPh sb="106" eb="108">
      <t>キュウスイ</t>
    </rPh>
    <rPh sb="108" eb="110">
      <t>ゲンカ</t>
    </rPh>
    <rPh sb="112" eb="114">
      <t>コウガク</t>
    </rPh>
    <rPh sb="123" eb="126">
      <t>チホウサイ</t>
    </rPh>
    <rPh sb="127" eb="129">
      <t>ショウカン</t>
    </rPh>
    <rPh sb="130" eb="132">
      <t>ヘイセイ</t>
    </rPh>
    <rPh sb="134" eb="136">
      <t>ネンド</t>
    </rPh>
    <rPh sb="148" eb="150">
      <t>イコウ</t>
    </rPh>
    <rPh sb="157" eb="159">
      <t>リョウキン</t>
    </rPh>
    <rPh sb="159" eb="161">
      <t>カイシュウ</t>
    </rPh>
    <rPh sb="161" eb="162">
      <t>リツ</t>
    </rPh>
    <rPh sb="167" eb="169">
      <t>テイド</t>
    </rPh>
    <rPh sb="172" eb="174">
      <t>キュウスイ</t>
    </rPh>
    <rPh sb="174" eb="176">
      <t>ゲンカ</t>
    </rPh>
    <rPh sb="181" eb="182">
      <t>エン</t>
    </rPh>
    <rPh sb="182" eb="184">
      <t>テイド</t>
    </rPh>
    <rPh sb="188" eb="190">
      <t>ルイジ</t>
    </rPh>
    <rPh sb="190" eb="192">
      <t>ダンタイ</t>
    </rPh>
    <rPh sb="192" eb="194">
      <t>ヘイキン</t>
    </rPh>
    <rPh sb="195" eb="198">
      <t>ドウスイジュン</t>
    </rPh>
    <rPh sb="204" eb="206">
      <t>ヨソウ</t>
    </rPh>
    <rPh sb="217" eb="219">
      <t>ショウカン</t>
    </rPh>
    <rPh sb="219" eb="222">
      <t>シュウリョウゴ</t>
    </rPh>
    <rPh sb="223" eb="225">
      <t>イゼン</t>
    </rPh>
    <rPh sb="228" eb="230">
      <t>リョウキン</t>
    </rPh>
    <rPh sb="230" eb="232">
      <t>カイシュウ</t>
    </rPh>
    <rPh sb="232" eb="233">
      <t>リツ</t>
    </rPh>
    <rPh sb="234" eb="235">
      <t>ヒク</t>
    </rPh>
    <rPh sb="239" eb="240">
      <t>クワ</t>
    </rPh>
    <rPh sb="242" eb="244">
      <t>キュウスイ</t>
    </rPh>
    <rPh sb="244" eb="246">
      <t>シュウエキ</t>
    </rPh>
    <rPh sb="247" eb="248">
      <t>ゲン</t>
    </rPh>
    <rPh sb="248" eb="249">
      <t>ショウ</t>
    </rPh>
    <rPh sb="251" eb="253">
      <t>シュウゼン</t>
    </rPh>
    <rPh sb="254" eb="256">
      <t>コウシン</t>
    </rPh>
    <rPh sb="260" eb="261">
      <t>アラ</t>
    </rPh>
    <rPh sb="263" eb="265">
      <t>シシュツ</t>
    </rPh>
    <rPh sb="266" eb="268">
      <t>ハッセイ</t>
    </rPh>
    <rPh sb="270" eb="273">
      <t>カノウセイ</t>
    </rPh>
    <rPh sb="279" eb="281">
      <t>ヘイセイ</t>
    </rPh>
    <rPh sb="283" eb="285">
      <t>ネンド</t>
    </rPh>
    <rPh sb="286" eb="288">
      <t>サクテイ</t>
    </rPh>
    <rPh sb="288" eb="290">
      <t>ヨテイ</t>
    </rPh>
    <rPh sb="291" eb="292">
      <t>ジョウ</t>
    </rPh>
    <rPh sb="292" eb="294">
      <t>スイドウ</t>
    </rPh>
    <rPh sb="294" eb="296">
      <t>ジギョウ</t>
    </rPh>
    <rPh sb="296" eb="298">
      <t>ケイエイ</t>
    </rPh>
    <rPh sb="298" eb="300">
      <t>センリャク</t>
    </rPh>
    <rPh sb="301" eb="302">
      <t>ホウ</t>
    </rPh>
    <rPh sb="302" eb="304">
      <t>テキヨウ</t>
    </rPh>
    <rPh sb="327" eb="329">
      <t>ケントウ</t>
    </rPh>
    <rPh sb="342" eb="344">
      <t>シセツ</t>
    </rPh>
    <rPh sb="344" eb="347">
      <t>リヨウリツ</t>
    </rPh>
    <rPh sb="354" eb="356">
      <t>ルイジ</t>
    </rPh>
    <rPh sb="356" eb="358">
      <t>ダンタイ</t>
    </rPh>
    <rPh sb="360" eb="362">
      <t>サイ</t>
    </rPh>
    <rPh sb="366" eb="368">
      <t>ユウジ</t>
    </rPh>
    <rPh sb="369" eb="371">
      <t>カツヨウ</t>
    </rPh>
    <rPh sb="372" eb="373">
      <t>フ</t>
    </rPh>
    <rPh sb="377" eb="378">
      <t>オオム</t>
    </rPh>
    <rPh sb="379" eb="381">
      <t>テキセイ</t>
    </rPh>
    <rPh sb="385" eb="387">
      <t>ハンダン</t>
    </rPh>
    <rPh sb="406" eb="407">
      <t>タカ</t>
    </rPh>
    <rPh sb="408" eb="410">
      <t>スウチ</t>
    </rPh>
    <rPh sb="411" eb="412">
      <t>シメ</t>
    </rPh>
    <rPh sb="421" eb="422">
      <t>オオム</t>
    </rPh>
    <rPh sb="423" eb="425">
      <t>テキセイ</t>
    </rPh>
    <rPh sb="426" eb="428">
      <t>カンリ</t>
    </rPh>
    <rPh sb="435" eb="437">
      <t>ハンダン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</si>
</sst>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58624"/>
        <c:axId val="8367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58624"/>
        <c:axId val="83673088"/>
      </c:lineChart>
      <c:dateAx>
        <c:axId val="83658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673088"/>
        <c:crosses val="autoZero"/>
        <c:auto val="1"/>
        <c:lblOffset val="100"/>
        <c:baseTimeUnit val="years"/>
      </c:dateAx>
      <c:valAx>
        <c:axId val="8367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658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53.08</c:v>
                </c:pt>
                <c:pt idx="1">
                  <c:v>49.52</c:v>
                </c:pt>
                <c:pt idx="2">
                  <c:v>55.05</c:v>
                </c:pt>
                <c:pt idx="3">
                  <c:v>55.61</c:v>
                </c:pt>
                <c:pt idx="4">
                  <c:v>57.78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22944"/>
        <c:axId val="87953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22944"/>
        <c:axId val="87953792"/>
      </c:lineChart>
      <c:dateAx>
        <c:axId val="8792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953792"/>
        <c:crosses val="autoZero"/>
        <c:auto val="1"/>
        <c:lblOffset val="100"/>
        <c:baseTimeUnit val="years"/>
      </c:dateAx>
      <c:valAx>
        <c:axId val="87953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92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86.91</c:v>
                </c:pt>
                <c:pt idx="1">
                  <c:v>95.37</c:v>
                </c:pt>
                <c:pt idx="2">
                  <c:v>92.71</c:v>
                </c:pt>
                <c:pt idx="3">
                  <c:v>88.64</c:v>
                </c:pt>
                <c:pt idx="4">
                  <c:v>80.45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71712"/>
        <c:axId val="8798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71712"/>
        <c:axId val="87982080"/>
      </c:lineChart>
      <c:dateAx>
        <c:axId val="87971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982080"/>
        <c:crosses val="autoZero"/>
        <c:auto val="1"/>
        <c:lblOffset val="100"/>
        <c:baseTimeUnit val="years"/>
      </c:dateAx>
      <c:valAx>
        <c:axId val="8798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971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69.02</c:v>
                </c:pt>
                <c:pt idx="1">
                  <c:v>75.709999999999994</c:v>
                </c:pt>
                <c:pt idx="2">
                  <c:v>76.239999999999995</c:v>
                </c:pt>
                <c:pt idx="3">
                  <c:v>77.209999999999994</c:v>
                </c:pt>
                <c:pt idx="4">
                  <c:v>77.63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28832"/>
        <c:axId val="8633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28832"/>
        <c:axId val="86330752"/>
      </c:lineChart>
      <c:dateAx>
        <c:axId val="86328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330752"/>
        <c:crosses val="autoZero"/>
        <c:auto val="1"/>
        <c:lblOffset val="100"/>
        <c:baseTimeUnit val="years"/>
      </c:dateAx>
      <c:valAx>
        <c:axId val="86330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328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65312"/>
        <c:axId val="8636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65312"/>
        <c:axId val="86367232"/>
      </c:lineChart>
      <c:dateAx>
        <c:axId val="86365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367232"/>
        <c:crosses val="autoZero"/>
        <c:auto val="1"/>
        <c:lblOffset val="100"/>
        <c:baseTimeUnit val="years"/>
      </c:dateAx>
      <c:valAx>
        <c:axId val="8636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365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09984"/>
        <c:axId val="8641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09984"/>
        <c:axId val="86411904"/>
      </c:lineChart>
      <c:dateAx>
        <c:axId val="8640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411904"/>
        <c:crosses val="autoZero"/>
        <c:auto val="1"/>
        <c:lblOffset val="100"/>
        <c:baseTimeUnit val="years"/>
      </c:dateAx>
      <c:valAx>
        <c:axId val="8641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409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09824"/>
        <c:axId val="8652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09824"/>
        <c:axId val="86520192"/>
      </c:lineChart>
      <c:dateAx>
        <c:axId val="8650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520192"/>
        <c:crosses val="autoZero"/>
        <c:auto val="1"/>
        <c:lblOffset val="100"/>
        <c:baseTimeUnit val="years"/>
      </c:dateAx>
      <c:valAx>
        <c:axId val="8652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09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50784"/>
        <c:axId val="8655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50784"/>
        <c:axId val="86557056"/>
      </c:lineChart>
      <c:dateAx>
        <c:axId val="8655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557056"/>
        <c:crosses val="autoZero"/>
        <c:auto val="1"/>
        <c:lblOffset val="100"/>
        <c:baseTimeUnit val="years"/>
      </c:dateAx>
      <c:valAx>
        <c:axId val="8655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5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5070.08</c:v>
                </c:pt>
                <c:pt idx="1">
                  <c:v>4995.38</c:v>
                </c:pt>
                <c:pt idx="2">
                  <c:v>4924.26</c:v>
                </c:pt>
                <c:pt idx="3">
                  <c:v>4704.9799999999996</c:v>
                </c:pt>
                <c:pt idx="4">
                  <c:v>4646.6499999999996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82784"/>
        <c:axId val="8658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82784"/>
        <c:axId val="86584704"/>
      </c:lineChart>
      <c:dateAx>
        <c:axId val="86582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584704"/>
        <c:crosses val="autoZero"/>
        <c:auto val="1"/>
        <c:lblOffset val="100"/>
        <c:baseTimeUnit val="years"/>
      </c:dateAx>
      <c:valAx>
        <c:axId val="8658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82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18.440000000000001</c:v>
                </c:pt>
                <c:pt idx="1">
                  <c:v>21.19</c:v>
                </c:pt>
                <c:pt idx="2">
                  <c:v>19.829999999999998</c:v>
                </c:pt>
                <c:pt idx="3">
                  <c:v>18.079999999999998</c:v>
                </c:pt>
                <c:pt idx="4">
                  <c:v>17.329999999999998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31552"/>
        <c:axId val="8663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31552"/>
        <c:axId val="86633472"/>
      </c:lineChart>
      <c:dateAx>
        <c:axId val="86631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633472"/>
        <c:crosses val="autoZero"/>
        <c:auto val="1"/>
        <c:lblOffset val="100"/>
        <c:baseTimeUnit val="years"/>
      </c:dateAx>
      <c:valAx>
        <c:axId val="8663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631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1498.49</c:v>
                </c:pt>
                <c:pt idx="1">
                  <c:v>1239.49</c:v>
                </c:pt>
                <c:pt idx="2">
                  <c:v>1185.46</c:v>
                </c:pt>
                <c:pt idx="3">
                  <c:v>1338.82</c:v>
                </c:pt>
                <c:pt idx="4">
                  <c:v>1415.44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08736"/>
        <c:axId val="8791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08736"/>
        <c:axId val="87910656"/>
      </c:lineChart>
      <c:dateAx>
        <c:axId val="87908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910656"/>
        <c:crosses val="autoZero"/>
        <c:auto val="1"/>
        <c:lblOffset val="100"/>
        <c:baseTimeUnit val="years"/>
      </c:dateAx>
      <c:valAx>
        <c:axId val="87910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908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滋賀県　日野町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D4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22074</v>
      </c>
      <c r="AJ8" s="74"/>
      <c r="AK8" s="74"/>
      <c r="AL8" s="74"/>
      <c r="AM8" s="74"/>
      <c r="AN8" s="74"/>
      <c r="AO8" s="74"/>
      <c r="AP8" s="75"/>
      <c r="AQ8" s="56">
        <f>データ!R6</f>
        <v>117.6</v>
      </c>
      <c r="AR8" s="56"/>
      <c r="AS8" s="56"/>
      <c r="AT8" s="56"/>
      <c r="AU8" s="56"/>
      <c r="AV8" s="56"/>
      <c r="AW8" s="56"/>
      <c r="AX8" s="56"/>
      <c r="AY8" s="56">
        <f>データ!S6</f>
        <v>187.7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0.36</v>
      </c>
      <c r="S10" s="56"/>
      <c r="T10" s="56"/>
      <c r="U10" s="56"/>
      <c r="V10" s="56"/>
      <c r="W10" s="56"/>
      <c r="X10" s="56"/>
      <c r="Y10" s="56"/>
      <c r="Z10" s="64">
        <f>データ!P6</f>
        <v>4210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80</v>
      </c>
      <c r="AJ10" s="64"/>
      <c r="AK10" s="64"/>
      <c r="AL10" s="64"/>
      <c r="AM10" s="64"/>
      <c r="AN10" s="64"/>
      <c r="AO10" s="64"/>
      <c r="AP10" s="64"/>
      <c r="AQ10" s="56">
        <f>データ!U6</f>
        <v>1.73</v>
      </c>
      <c r="AR10" s="56"/>
      <c r="AS10" s="56"/>
      <c r="AT10" s="56"/>
      <c r="AU10" s="56"/>
      <c r="AV10" s="56"/>
      <c r="AW10" s="56"/>
      <c r="AX10" s="56"/>
      <c r="AY10" s="56">
        <f>データ!V6</f>
        <v>46.24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105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106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253839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滋賀県　日野町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0.36</v>
      </c>
      <c r="P6" s="32">
        <f t="shared" si="3"/>
        <v>4210</v>
      </c>
      <c r="Q6" s="32">
        <f t="shared" si="3"/>
        <v>22074</v>
      </c>
      <c r="R6" s="32">
        <f t="shared" si="3"/>
        <v>117.6</v>
      </c>
      <c r="S6" s="32">
        <f t="shared" si="3"/>
        <v>187.7</v>
      </c>
      <c r="T6" s="32">
        <f t="shared" si="3"/>
        <v>80</v>
      </c>
      <c r="U6" s="32">
        <f t="shared" si="3"/>
        <v>1.73</v>
      </c>
      <c r="V6" s="32">
        <f t="shared" si="3"/>
        <v>46.24</v>
      </c>
      <c r="W6" s="33">
        <f>IF(W7="",NA(),W7)</f>
        <v>69.02</v>
      </c>
      <c r="X6" s="33">
        <f t="shared" ref="X6:AF6" si="4">IF(X7="",NA(),X7)</f>
        <v>75.709999999999994</v>
      </c>
      <c r="Y6" s="33">
        <f t="shared" si="4"/>
        <v>76.239999999999995</v>
      </c>
      <c r="Z6" s="33">
        <f t="shared" si="4"/>
        <v>77.209999999999994</v>
      </c>
      <c r="AA6" s="33">
        <f t="shared" si="4"/>
        <v>77.63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5070.08</v>
      </c>
      <c r="BE6" s="33">
        <f t="shared" ref="BE6:BM6" si="7">IF(BE7="",NA(),BE7)</f>
        <v>4995.38</v>
      </c>
      <c r="BF6" s="33">
        <f t="shared" si="7"/>
        <v>4924.26</v>
      </c>
      <c r="BG6" s="33">
        <f t="shared" si="7"/>
        <v>4704.9799999999996</v>
      </c>
      <c r="BH6" s="33">
        <f t="shared" si="7"/>
        <v>4646.6499999999996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18.440000000000001</v>
      </c>
      <c r="BP6" s="33">
        <f t="shared" ref="BP6:BX6" si="8">IF(BP7="",NA(),BP7)</f>
        <v>21.19</v>
      </c>
      <c r="BQ6" s="33">
        <f t="shared" si="8"/>
        <v>19.829999999999998</v>
      </c>
      <c r="BR6" s="33">
        <f t="shared" si="8"/>
        <v>18.079999999999998</v>
      </c>
      <c r="BS6" s="33">
        <f t="shared" si="8"/>
        <v>17.329999999999998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1498.49</v>
      </c>
      <c r="CA6" s="33">
        <f t="shared" ref="CA6:CI6" si="9">IF(CA7="",NA(),CA7)</f>
        <v>1239.49</v>
      </c>
      <c r="CB6" s="33">
        <f t="shared" si="9"/>
        <v>1185.46</v>
      </c>
      <c r="CC6" s="33">
        <f t="shared" si="9"/>
        <v>1338.82</v>
      </c>
      <c r="CD6" s="33">
        <f t="shared" si="9"/>
        <v>1415.44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53.08</v>
      </c>
      <c r="CL6" s="33">
        <f t="shared" ref="CL6:CT6" si="10">IF(CL7="",NA(),CL7)</f>
        <v>49.52</v>
      </c>
      <c r="CM6" s="33">
        <f t="shared" si="10"/>
        <v>55.05</v>
      </c>
      <c r="CN6" s="33">
        <f t="shared" si="10"/>
        <v>55.61</v>
      </c>
      <c r="CO6" s="33">
        <f t="shared" si="10"/>
        <v>57.78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86.91</v>
      </c>
      <c r="CW6" s="33">
        <f t="shared" ref="CW6:DE6" si="11">IF(CW7="",NA(),CW7)</f>
        <v>95.37</v>
      </c>
      <c r="CX6" s="33">
        <f t="shared" si="11"/>
        <v>92.71</v>
      </c>
      <c r="CY6" s="33">
        <f t="shared" si="11"/>
        <v>88.64</v>
      </c>
      <c r="CZ6" s="33">
        <f t="shared" si="11"/>
        <v>80.45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253839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0.36</v>
      </c>
      <c r="P7" s="36">
        <v>4210</v>
      </c>
      <c r="Q7" s="36">
        <v>22074</v>
      </c>
      <c r="R7" s="36">
        <v>117.6</v>
      </c>
      <c r="S7" s="36">
        <v>187.7</v>
      </c>
      <c r="T7" s="36">
        <v>80</v>
      </c>
      <c r="U7" s="36">
        <v>1.73</v>
      </c>
      <c r="V7" s="36">
        <v>46.24</v>
      </c>
      <c r="W7" s="36">
        <v>69.02</v>
      </c>
      <c r="X7" s="36">
        <v>75.709999999999994</v>
      </c>
      <c r="Y7" s="36">
        <v>76.239999999999995</v>
      </c>
      <c r="Z7" s="36">
        <v>77.209999999999994</v>
      </c>
      <c r="AA7" s="36">
        <v>77.63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5070.08</v>
      </c>
      <c r="BE7" s="36">
        <v>4995.38</v>
      </c>
      <c r="BF7" s="36">
        <v>4924.26</v>
      </c>
      <c r="BG7" s="36">
        <v>4704.9799999999996</v>
      </c>
      <c r="BH7" s="36">
        <v>4646.6499999999996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18.440000000000001</v>
      </c>
      <c r="BP7" s="36">
        <v>21.19</v>
      </c>
      <c r="BQ7" s="36">
        <v>19.829999999999998</v>
      </c>
      <c r="BR7" s="36">
        <v>18.079999999999998</v>
      </c>
      <c r="BS7" s="36">
        <v>17.329999999999998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1498.49</v>
      </c>
      <c r="CA7" s="36">
        <v>1239.49</v>
      </c>
      <c r="CB7" s="36">
        <v>1185.46</v>
      </c>
      <c r="CC7" s="36">
        <v>1338.82</v>
      </c>
      <c r="CD7" s="36">
        <v>1415.44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53.08</v>
      </c>
      <c r="CL7" s="36">
        <v>49.52</v>
      </c>
      <c r="CM7" s="36">
        <v>55.05</v>
      </c>
      <c r="CN7" s="36">
        <v>55.61</v>
      </c>
      <c r="CO7" s="36">
        <v>57.78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86.91</v>
      </c>
      <c r="CW7" s="36">
        <v>95.37</v>
      </c>
      <c r="CX7" s="36">
        <v>92.71</v>
      </c>
      <c r="CY7" s="36">
        <v>88.64</v>
      </c>
      <c r="CZ7" s="36">
        <v>80.45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日野町</cp:lastModifiedBy>
  <cp:lastPrinted>2017-02-22T05:13:40Z</cp:lastPrinted>
  <dcterms:created xsi:type="dcterms:W3CDTF">2016-12-02T02:19:30Z</dcterms:created>
  <dcterms:modified xsi:type="dcterms:W3CDTF">2017-02-22T05:13:42Z</dcterms:modified>
  <cp:category/>
</cp:coreProperties>
</file>