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<sst xmlns="http://schemas.openxmlformats.org/spreadsheetml/2006/main" count="217" uniqueCount="107">
  <si>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</si>
  <si>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</si>
  <si>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</si>
  <si>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</si>
  <si>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</si>
  <si>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</si>
  <si>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</si>
  <si>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</si>
  <si>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</si>
  <si>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</si>
  <si>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</si>
  <si>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</si>
  <si>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</si>
  <si>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</si>
  <si>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</si>
  <si>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</si>
  <si>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</si>
  <si>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</si>
  <si>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</si>
  <si>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</si>
  <si>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</si>
  <si>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</si>
  <si>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</si>
  <si>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</si>
  <si>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</si>
  <si>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</si>
  <si>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</si>
  <si>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</si>
  <si>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</si>
  <si>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</si>
  <si>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</si>
  <si>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</si>
  <si>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</si>
  <si>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</si>
  <si>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</si>
  <si>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</si>
  <si>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</si>
  <si>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</si>
  <si>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</si>
  <si>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</si>
  <si>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</si>
  <si>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</si>
  <si>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</si>
  <si>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</si>
  <si>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</si>
  <si>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</si>
  <si>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</si>
  <si>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</si>
  <si>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</si>
  <si>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</si>
  <si>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</si>
  <si>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</si>
  <si>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</si>
  <si>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</si>
  <si>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</si>
  <si>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</si>
  <si>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</si>
  <si>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</si>
  <si>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</si>
  <si>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</si>
  <si>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</si>
  <si>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</si>
  <si>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</si>
  <si>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</si>
  <si>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</si>
  <si>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</si>
  <si>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</si>
  <si>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</si>
  <si>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</si>
  <si>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</si>
  <si>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</si>
  <si>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</si>
  <si>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</si>
  <si>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</si>
  <si>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</si>
  <si>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</si>
  <si>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</si>
  <si>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</si>
  <si>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</si>
  <si>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</si>
  <si>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</si>
  <si>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</si>
  <si>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</si>
  <si>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</si>
  <si>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</si>
  <si>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</si>
  <si>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</si>
  <si>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</si>
  <si>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</si>
  <si>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</si>
  <si>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</si>
  <si>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</si>
  <si>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</si>
  <si>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日野町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</si>
  <si>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</si>
  <si>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</si>
  <si>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</si>
  <si>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</si>
  <si>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</si>
  <si>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</si>
  <si>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</si>
  <si>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</si>
  <si>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</si>
  <si>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</si>
  <si>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料金改定等により、22年度以降は経常収支比率が改善していることから、今のところ良好な運営情況を示しています。
　ただし、現在着手している主要幹線配水管の耐震化工事については、国庫補助金や基準内繰入となる一般会計出資債を活用していることから、各指標に与える影響も少ないと思われますが、今後は単費での更新が増加するため、左表の比率も大きく変動していくことが予想されます。
　更新の平準化を図りつつ、収支のバランスも注視していくことで、今後も適正な運営に努めていきます。</t>
    <rPh sb="1" eb="3">
      <t>リョウキン</t>
    </rPh>
    <rPh sb="3" eb="5">
      <t>カイテイ</t>
    </rPh>
    <rPh sb="5" eb="6">
      <t>ナド</t>
    </rPh>
    <rPh sb="12" eb="16">
      <t>ネンドイコウ</t>
    </rPh>
    <rPh sb="17" eb="19">
      <t>ケイジョウ</t>
    </rPh>
    <rPh sb="19" eb="21">
      <t>シュウシ</t>
    </rPh>
    <rPh sb="21" eb="23">
      <t>ヒリツ</t>
    </rPh>
    <rPh sb="24" eb="26">
      <t>カイゼン</t>
    </rPh>
    <rPh sb="35" eb="36">
      <t>イマ</t>
    </rPh>
    <rPh sb="40" eb="42">
      <t>リョウコウ</t>
    </rPh>
    <rPh sb="43" eb="45">
      <t>ウンエイ</t>
    </rPh>
    <rPh sb="45" eb="47">
      <t>ジョウキョウ</t>
    </rPh>
    <rPh sb="48" eb="49">
      <t>シメ</t>
    </rPh>
    <rPh sb="61" eb="63">
      <t>ゲンザイ</t>
    </rPh>
    <rPh sb="63" eb="65">
      <t>チャクシュ</t>
    </rPh>
    <rPh sb="69" eb="71">
      <t>シュヨウ</t>
    </rPh>
    <rPh sb="71" eb="73">
      <t>カンセン</t>
    </rPh>
    <rPh sb="73" eb="75">
      <t>ハイスイ</t>
    </rPh>
    <rPh sb="75" eb="76">
      <t>カン</t>
    </rPh>
    <rPh sb="77" eb="79">
      <t>タイシン</t>
    </rPh>
    <rPh sb="79" eb="80">
      <t>カ</t>
    </rPh>
    <rPh sb="80" eb="82">
      <t>コウジ</t>
    </rPh>
    <rPh sb="88" eb="90">
      <t>コッコ</t>
    </rPh>
    <rPh sb="90" eb="93">
      <t>ホジョキン</t>
    </rPh>
    <rPh sb="94" eb="97">
      <t>キジュンナイ</t>
    </rPh>
    <rPh sb="97" eb="99">
      <t>クリイレ</t>
    </rPh>
    <rPh sb="102" eb="104">
      <t>イッパン</t>
    </rPh>
    <rPh sb="104" eb="106">
      <t>カイケイ</t>
    </rPh>
    <rPh sb="106" eb="108">
      <t>シュッシ</t>
    </rPh>
    <rPh sb="108" eb="109">
      <t>サイ</t>
    </rPh>
    <rPh sb="110" eb="112">
      <t>カツヨウ</t>
    </rPh>
    <rPh sb="121" eb="124">
      <t>カクシヒョウ</t>
    </rPh>
    <rPh sb="125" eb="126">
      <t>アタ</t>
    </rPh>
    <rPh sb="128" eb="130">
      <t>エイキョウ</t>
    </rPh>
    <rPh sb="131" eb="132">
      <t>スク</t>
    </rPh>
    <rPh sb="135" eb="136">
      <t>オモ</t>
    </rPh>
    <rPh sb="142" eb="144">
      <t>コンゴ</t>
    </rPh>
    <rPh sb="145" eb="146">
      <t>タン</t>
    </rPh>
    <rPh sb="146" eb="147">
      <t>ヒ</t>
    </rPh>
    <rPh sb="149" eb="151">
      <t>コウシン</t>
    </rPh>
    <rPh sb="152" eb="154">
      <t>ゾウカ</t>
    </rPh>
    <rPh sb="159" eb="160">
      <t>サ</t>
    </rPh>
    <rPh sb="160" eb="161">
      <t>ヒョウ</t>
    </rPh>
    <rPh sb="162" eb="164">
      <t>ヒリツ</t>
    </rPh>
    <rPh sb="165" eb="166">
      <t>オオ</t>
    </rPh>
    <rPh sb="168" eb="170">
      <t>ヘンドウ</t>
    </rPh>
    <rPh sb="177" eb="179">
      <t>ヨソウ</t>
    </rPh>
    <rPh sb="186" eb="188">
      <t>コウシン</t>
    </rPh>
    <rPh sb="189" eb="192">
      <t>ヘイジュンカ</t>
    </rPh>
    <rPh sb="193" eb="194">
      <t>ハカ</t>
    </rPh>
    <rPh sb="198" eb="200">
      <t>シュウシ</t>
    </rPh>
    <rPh sb="206" eb="208">
      <t>チュウシ</t>
    </rPh>
    <rPh sb="216" eb="218">
      <t>コンゴ</t>
    </rPh>
    <rPh sb="219" eb="221">
      <t>テキセイ</t>
    </rPh>
    <rPh sb="222" eb="224">
      <t>ウンエイ</t>
    </rPh>
    <rPh sb="225" eb="226">
      <t>ツト</t>
    </rPh>
    <phoneticPr fontId="4"/>
  </si>
  <si>
    <t>　有形固定資産の減価償却がどの程度進んでいるかを示す「①有形固定資産減価償却率」について、平成27年度末の数値は55.1％となりましたが、過去の整備年度が集中していたことから、15年後にはこの数値が急激に増加することになります。
　中でも耐用年数が40年となっている管路については、少し早めに減価償却率が上昇していきます。27年度末の「②管路経年化率」はゼロ％となっていますが、今後、耐用年数期間終了とともに、拡張期に整備してきた管路の更新時期が集中することとなります。
　更新時期を分散するためには、前倒しも含めた更新計画が必要となります。26年度以降、7年計画で主要幹線配水管の耐震化工事に着手しており、今後は、その他の管路についても計画的な更新を進めていきます。</t>
    <rPh sb="1" eb="3">
      <t>ユウケイ</t>
    </rPh>
    <rPh sb="3" eb="5">
      <t>コテイ</t>
    </rPh>
    <rPh sb="5" eb="7">
      <t>シサン</t>
    </rPh>
    <rPh sb="8" eb="10">
      <t>ゲンカ</t>
    </rPh>
    <rPh sb="10" eb="12">
      <t>ショウキャク</t>
    </rPh>
    <rPh sb="15" eb="17">
      <t>テイド</t>
    </rPh>
    <rPh sb="17" eb="18">
      <t>スス</t>
    </rPh>
    <rPh sb="24" eb="25">
      <t>シメ</t>
    </rPh>
    <rPh sb="28" eb="30">
      <t>ユウケイ</t>
    </rPh>
    <rPh sb="30" eb="32">
      <t>コテイ</t>
    </rPh>
    <rPh sb="32" eb="34">
      <t>シサン</t>
    </rPh>
    <rPh sb="34" eb="36">
      <t>ゲンカ</t>
    </rPh>
    <rPh sb="36" eb="38">
      <t>ショウキャク</t>
    </rPh>
    <rPh sb="38" eb="39">
      <t>リツ</t>
    </rPh>
    <rPh sb="45" eb="47">
      <t>ヘイセイ</t>
    </rPh>
    <rPh sb="49" eb="52">
      <t>ネンドマツ</t>
    </rPh>
    <rPh sb="53" eb="55">
      <t>スウチ</t>
    </rPh>
    <rPh sb="69" eb="71">
      <t>カコ</t>
    </rPh>
    <rPh sb="72" eb="74">
      <t>セイビ</t>
    </rPh>
    <rPh sb="74" eb="76">
      <t>ネンド</t>
    </rPh>
    <rPh sb="77" eb="79">
      <t>シュウチュウ</t>
    </rPh>
    <rPh sb="90" eb="92">
      <t>ネンゴ</t>
    </rPh>
    <rPh sb="96" eb="98">
      <t>スウチ</t>
    </rPh>
    <rPh sb="99" eb="101">
      <t>キュウゲキ</t>
    </rPh>
    <rPh sb="102" eb="104">
      <t>ゾウカ</t>
    </rPh>
    <rPh sb="116" eb="117">
      <t>ナカ</t>
    </rPh>
    <rPh sb="119" eb="121">
      <t>タイヨウ</t>
    </rPh>
    <rPh sb="121" eb="123">
      <t>ネンスウ</t>
    </rPh>
    <rPh sb="126" eb="127">
      <t>ネン</t>
    </rPh>
    <rPh sb="133" eb="135">
      <t>カンロ</t>
    </rPh>
    <rPh sb="141" eb="142">
      <t>スコ</t>
    </rPh>
    <rPh sb="143" eb="144">
      <t>ハヤ</t>
    </rPh>
    <rPh sb="146" eb="148">
      <t>ゲンカ</t>
    </rPh>
    <rPh sb="148" eb="150">
      <t>ショウキャク</t>
    </rPh>
    <rPh sb="150" eb="151">
      <t>リツ</t>
    </rPh>
    <rPh sb="152" eb="154">
      <t>ジョウショウ</t>
    </rPh>
    <rPh sb="163" eb="165">
      <t>ネンド</t>
    </rPh>
    <rPh sb="165" eb="166">
      <t>マツ</t>
    </rPh>
    <rPh sb="169" eb="171">
      <t>カンロ</t>
    </rPh>
    <rPh sb="171" eb="174">
      <t>ケイネンカ</t>
    </rPh>
    <rPh sb="174" eb="175">
      <t>リツ</t>
    </rPh>
    <rPh sb="189" eb="191">
      <t>コンゴ</t>
    </rPh>
    <rPh sb="192" eb="194">
      <t>タイヨウ</t>
    </rPh>
    <rPh sb="194" eb="196">
      <t>ネンスウ</t>
    </rPh>
    <rPh sb="196" eb="198">
      <t>キカン</t>
    </rPh>
    <rPh sb="198" eb="200">
      <t>シュウリョウ</t>
    </rPh>
    <rPh sb="205" eb="208">
      <t>カクチョウキ</t>
    </rPh>
    <rPh sb="209" eb="211">
      <t>セイビ</t>
    </rPh>
    <rPh sb="215" eb="217">
      <t>カンロ</t>
    </rPh>
    <rPh sb="218" eb="220">
      <t>コウシン</t>
    </rPh>
    <rPh sb="220" eb="222">
      <t>ジキ</t>
    </rPh>
    <rPh sb="223" eb="225">
      <t>シュウチュウ</t>
    </rPh>
    <rPh sb="237" eb="239">
      <t>コウシン</t>
    </rPh>
    <rPh sb="239" eb="241">
      <t>ジキ</t>
    </rPh>
    <rPh sb="242" eb="244">
      <t>ブンサン</t>
    </rPh>
    <rPh sb="251" eb="252">
      <t>マエ</t>
    </rPh>
    <rPh sb="252" eb="253">
      <t>タオ</t>
    </rPh>
    <rPh sb="255" eb="256">
      <t>フク</t>
    </rPh>
    <rPh sb="258" eb="260">
      <t>コウシン</t>
    </rPh>
    <rPh sb="260" eb="262">
      <t>ケイカク</t>
    </rPh>
    <rPh sb="263" eb="265">
      <t>ヒツヨウ</t>
    </rPh>
    <rPh sb="273" eb="275">
      <t>ネンド</t>
    </rPh>
    <rPh sb="275" eb="277">
      <t>イコウ</t>
    </rPh>
    <rPh sb="279" eb="280">
      <t>ネン</t>
    </rPh>
    <rPh sb="280" eb="282">
      <t>ケイカク</t>
    </rPh>
    <rPh sb="283" eb="285">
      <t>シュヨウ</t>
    </rPh>
    <rPh sb="285" eb="287">
      <t>カンセン</t>
    </rPh>
    <rPh sb="287" eb="289">
      <t>ハイスイ</t>
    </rPh>
    <rPh sb="289" eb="290">
      <t>カン</t>
    </rPh>
    <rPh sb="291" eb="293">
      <t>タイシン</t>
    </rPh>
    <rPh sb="293" eb="294">
      <t>カ</t>
    </rPh>
    <rPh sb="294" eb="296">
      <t>コウジ</t>
    </rPh>
    <rPh sb="297" eb="299">
      <t>チャクシュ</t>
    </rPh>
    <rPh sb="304" eb="306">
      <t>コンゴ</t>
    </rPh>
    <rPh sb="310" eb="311">
      <t>タ</t>
    </rPh>
    <rPh sb="312" eb="314">
      <t>カンロ</t>
    </rPh>
    <rPh sb="319" eb="322">
      <t>ケイカクテキ</t>
    </rPh>
    <rPh sb="323" eb="325">
      <t>コウシン</t>
    </rPh>
    <rPh sb="326" eb="327">
      <t>スス</t>
    </rPh>
    <phoneticPr fontId="4"/>
  </si>
  <si>
    <t>　単年度収支を示す「①経常収支比率」については、水道使用料金や県水受水費の改定によって、23年度以降100％を越えることができ、類似団体平均と比較しても差異のない状態となりました。なお、27年度の「②累積欠損比率」の上昇は剰余金の処分によるものですが、今後も経常収支比率の改善に伴い解消に向う見込みとなっています。
　企業債残高の規模を表す「④企業債残高対給水収益比率」については、新たな起債を発行せずに事業を実施し、繰上償還等も行ってきたことから、類似団体平均より低い水準を保つことができています。また、「③流動比率」についても、今後の更新に向けて現金預金を蓄える時期であることから100％を上回っており、債務の支払能力についても短期的な問題は生じていません。ただし、数年後には管路等の大量更新が必須となることから、企業債残高の規模が増加し、企業債残高対給水収支比率が上昇する可能性があります。また、建設改良費や企業債残高の増加だけでなく、給水収益の減少や受水費の改定によっても流動比率が低下していくことが考えられます。
　料金水準の適切性を示す「⑤料金回収率」については、受水費の改定等で23年度以降100％を上回り、内部留保や基準外繰入に頼らず給水収益のみで賄うことができるようになりました。
　費用の効率性を示す「⑥給水原価」は徐々に減少傾向にあるものの、地形的要因により多くの施設を有していること等から、類似団体平均と比較すると高額となっています。今後も費用効果を改善していく必要がありますが、当町の水道水は全て県水受水で賄っているため、受水費の改定に大きく左右されること、また、節水や人口減により有収水量が減少傾向にあることから、給水原価の変動を注視し収益とのバランスを保つことが必要となります。
　施設の効率性を判断する「⑦施設利用率」については、類似団体平均と比較して低い数値となっていますが、大規模災害時の水量確保や、末端まで水道水を供給するための流量が確保できる管路口径等を考慮すると、概ね適正規模であると判断できます。ただし、人口減少等から今後も施設利用率は低下していくことが予測できるため、施設や管路の更新にあわせ統合やダウンサイジング等も検討していきます。
　「⑧有収率」については、90％と高い数値を示しているため、概ね適正に管理できていると判断できます。</t>
    <rPh sb="1" eb="4">
      <t>タンネンド</t>
    </rPh>
    <rPh sb="4" eb="6">
      <t>シュウシ</t>
    </rPh>
    <rPh sb="7" eb="8">
      <t>シメ</t>
    </rPh>
    <rPh sb="11" eb="13">
      <t>ケイジョウ</t>
    </rPh>
    <rPh sb="13" eb="15">
      <t>シュウシ</t>
    </rPh>
    <rPh sb="15" eb="17">
      <t>ヒリツ</t>
    </rPh>
    <rPh sb="24" eb="26">
      <t>スイドウ</t>
    </rPh>
    <rPh sb="26" eb="28">
      <t>シヨウ</t>
    </rPh>
    <rPh sb="28" eb="29">
      <t>リョウ</t>
    </rPh>
    <rPh sb="29" eb="30">
      <t>キン</t>
    </rPh>
    <rPh sb="31" eb="32">
      <t>ケン</t>
    </rPh>
    <rPh sb="32" eb="33">
      <t>スイ</t>
    </rPh>
    <rPh sb="33" eb="34">
      <t>ウ</t>
    </rPh>
    <rPh sb="34" eb="35">
      <t>ミズ</t>
    </rPh>
    <rPh sb="35" eb="36">
      <t>ヒ</t>
    </rPh>
    <rPh sb="37" eb="39">
      <t>カイテイ</t>
    </rPh>
    <rPh sb="46" eb="47">
      <t>ネン</t>
    </rPh>
    <rPh sb="47" eb="48">
      <t>ド</t>
    </rPh>
    <rPh sb="48" eb="50">
      <t>イコウ</t>
    </rPh>
    <rPh sb="55" eb="56">
      <t>コ</t>
    </rPh>
    <rPh sb="64" eb="66">
      <t>ルイジ</t>
    </rPh>
    <rPh sb="66" eb="68">
      <t>ダンタイ</t>
    </rPh>
    <rPh sb="68" eb="70">
      <t>ヘイキン</t>
    </rPh>
    <rPh sb="71" eb="73">
      <t>ヒカク</t>
    </rPh>
    <rPh sb="76" eb="78">
      <t>サイ</t>
    </rPh>
    <rPh sb="81" eb="83">
      <t>ジョウタイ</t>
    </rPh>
    <rPh sb="95" eb="97">
      <t>ネンド</t>
    </rPh>
    <rPh sb="100" eb="102">
      <t>ルイセキ</t>
    </rPh>
    <rPh sb="102" eb="104">
      <t>ケッソン</t>
    </rPh>
    <rPh sb="104" eb="106">
      <t>ヒリツ</t>
    </rPh>
    <rPh sb="108" eb="110">
      <t>ジョウショウ</t>
    </rPh>
    <rPh sb="111" eb="114">
      <t>ジョウヨキン</t>
    </rPh>
    <rPh sb="115" eb="117">
      <t>ショブン</t>
    </rPh>
    <rPh sb="126" eb="128">
      <t>コンゴ</t>
    </rPh>
    <rPh sb="129" eb="131">
      <t>ケイジョウ</t>
    </rPh>
    <rPh sb="131" eb="133">
      <t>シュウシ</t>
    </rPh>
    <rPh sb="133" eb="135">
      <t>ヒリツ</t>
    </rPh>
    <rPh sb="136" eb="138">
      <t>カイゼン</t>
    </rPh>
    <rPh sb="139" eb="140">
      <t>トモナ</t>
    </rPh>
    <rPh sb="141" eb="143">
      <t>カイショウ</t>
    </rPh>
    <rPh sb="144" eb="145">
      <t>ムカ</t>
    </rPh>
    <rPh sb="146" eb="148">
      <t>ミコ</t>
    </rPh>
    <rPh sb="159" eb="161">
      <t>キギョウ</t>
    </rPh>
    <rPh sb="161" eb="162">
      <t>サイ</t>
    </rPh>
    <rPh sb="162" eb="164">
      <t>ザンダカ</t>
    </rPh>
    <rPh sb="165" eb="167">
      <t>キボ</t>
    </rPh>
    <rPh sb="168" eb="169">
      <t>アラワ</t>
    </rPh>
    <rPh sb="172" eb="174">
      <t>キギョウ</t>
    </rPh>
    <rPh sb="174" eb="175">
      <t>サイ</t>
    </rPh>
    <rPh sb="175" eb="177">
      <t>ザンダカ</t>
    </rPh>
    <rPh sb="177" eb="178">
      <t>タイ</t>
    </rPh>
    <rPh sb="178" eb="180">
      <t>キュウスイ</t>
    </rPh>
    <rPh sb="180" eb="182">
      <t>シュウエキ</t>
    </rPh>
    <rPh sb="182" eb="184">
      <t>ヒリツ</t>
    </rPh>
    <rPh sb="191" eb="192">
      <t>アラ</t>
    </rPh>
    <rPh sb="194" eb="196">
      <t>キサイ</t>
    </rPh>
    <rPh sb="197" eb="199">
      <t>ハッコウ</t>
    </rPh>
    <rPh sb="202" eb="204">
      <t>ジギョウ</t>
    </rPh>
    <rPh sb="205" eb="207">
      <t>ジッシ</t>
    </rPh>
    <rPh sb="209" eb="211">
      <t>クリアゲ</t>
    </rPh>
    <rPh sb="211" eb="213">
      <t>ショウカン</t>
    </rPh>
    <rPh sb="213" eb="214">
      <t>ナド</t>
    </rPh>
    <rPh sb="215" eb="216">
      <t>オコナ</t>
    </rPh>
    <rPh sb="225" eb="227">
      <t>ルイジ</t>
    </rPh>
    <rPh sb="227" eb="229">
      <t>ダンタイ</t>
    </rPh>
    <rPh sb="229" eb="231">
      <t>ヘイキン</t>
    </rPh>
    <rPh sb="233" eb="234">
      <t>ヒク</t>
    </rPh>
    <rPh sb="235" eb="237">
      <t>スイジュン</t>
    </rPh>
    <rPh sb="238" eb="239">
      <t>タモ</t>
    </rPh>
    <rPh sb="255" eb="257">
      <t>リュウドウ</t>
    </rPh>
    <rPh sb="257" eb="259">
      <t>ヒリツ</t>
    </rPh>
    <rPh sb="266" eb="268">
      <t>コンゴ</t>
    </rPh>
    <rPh sb="269" eb="271">
      <t>コウシン</t>
    </rPh>
    <rPh sb="272" eb="273">
      <t>ム</t>
    </rPh>
    <rPh sb="275" eb="277">
      <t>ゲンキン</t>
    </rPh>
    <rPh sb="277" eb="279">
      <t>ヨキン</t>
    </rPh>
    <rPh sb="280" eb="281">
      <t>タクワ</t>
    </rPh>
    <rPh sb="283" eb="285">
      <t>ジキ</t>
    </rPh>
    <rPh sb="297" eb="299">
      <t>ウワマワ</t>
    </rPh>
    <rPh sb="304" eb="306">
      <t>サイム</t>
    </rPh>
    <rPh sb="307" eb="309">
      <t>シハラ</t>
    </rPh>
    <rPh sb="309" eb="311">
      <t>ノウリョク</t>
    </rPh>
    <rPh sb="316" eb="319">
      <t>タンキテキ</t>
    </rPh>
    <rPh sb="320" eb="322">
      <t>モンダイ</t>
    </rPh>
    <rPh sb="323" eb="324">
      <t>ショウ</t>
    </rPh>
    <rPh sb="335" eb="338">
      <t>スウネンゴ</t>
    </rPh>
    <rPh sb="340" eb="342">
      <t>カンロ</t>
    </rPh>
    <rPh sb="342" eb="343">
      <t>ナド</t>
    </rPh>
    <rPh sb="344" eb="346">
      <t>タイリョウ</t>
    </rPh>
    <rPh sb="346" eb="348">
      <t>コウシン</t>
    </rPh>
    <rPh sb="349" eb="351">
      <t>ヒッス</t>
    </rPh>
    <rPh sb="359" eb="361">
      <t>キギョウ</t>
    </rPh>
    <rPh sb="361" eb="362">
      <t>サイ</t>
    </rPh>
    <rPh sb="362" eb="364">
      <t>ザンダカ</t>
    </rPh>
    <rPh sb="365" eb="367">
      <t>キボ</t>
    </rPh>
    <rPh sb="368" eb="370">
      <t>ゾウカ</t>
    </rPh>
    <rPh sb="372" eb="374">
      <t>キギョウ</t>
    </rPh>
    <rPh sb="374" eb="375">
      <t>サイ</t>
    </rPh>
    <rPh sb="375" eb="377">
      <t>ザンダカ</t>
    </rPh>
    <rPh sb="377" eb="378">
      <t>タイ</t>
    </rPh>
    <rPh sb="378" eb="380">
      <t>キュウスイ</t>
    </rPh>
    <rPh sb="380" eb="382">
      <t>シュウシ</t>
    </rPh>
    <rPh sb="382" eb="384">
      <t>ヒリツ</t>
    </rPh>
    <rPh sb="385" eb="387">
      <t>ジョウショウ</t>
    </rPh>
    <rPh sb="389" eb="392">
      <t>カノウセイ</t>
    </rPh>
    <rPh sb="401" eb="403">
      <t>ケンセツ</t>
    </rPh>
    <rPh sb="403" eb="405">
      <t>カイリョウ</t>
    </rPh>
    <rPh sb="405" eb="406">
      <t>ヒ</t>
    </rPh>
    <rPh sb="407" eb="409">
      <t>キギョウ</t>
    </rPh>
    <rPh sb="409" eb="410">
      <t>サイ</t>
    </rPh>
    <rPh sb="410" eb="412">
      <t>ザンダカ</t>
    </rPh>
    <rPh sb="413" eb="415">
      <t>ゾウカ</t>
    </rPh>
    <rPh sb="421" eb="423">
      <t>キュウスイ</t>
    </rPh>
    <rPh sb="423" eb="425">
      <t>シュウエキ</t>
    </rPh>
    <rPh sb="426" eb="427">
      <t>ゲン</t>
    </rPh>
    <rPh sb="427" eb="428">
      <t>ショウ</t>
    </rPh>
    <rPh sb="429" eb="430">
      <t>ウ</t>
    </rPh>
    <rPh sb="430" eb="431">
      <t>ミズ</t>
    </rPh>
    <rPh sb="431" eb="432">
      <t>ヒ</t>
    </rPh>
    <rPh sb="433" eb="435">
      <t>カイテイ</t>
    </rPh>
    <rPh sb="440" eb="442">
      <t>リュウドウ</t>
    </rPh>
    <rPh sb="442" eb="444">
      <t>ヒリツ</t>
    </rPh>
    <rPh sb="445" eb="447">
      <t>テイカ</t>
    </rPh>
    <rPh sb="454" eb="455">
      <t>カンガ</t>
    </rPh>
    <rPh sb="463" eb="465">
      <t>リョウキン</t>
    </rPh>
    <rPh sb="465" eb="467">
      <t>スイジュン</t>
    </rPh>
    <rPh sb="468" eb="471">
      <t>テキセツセイ</t>
    </rPh>
    <rPh sb="472" eb="473">
      <t>シメ</t>
    </rPh>
    <rPh sb="476" eb="478">
      <t>リョウキン</t>
    </rPh>
    <rPh sb="478" eb="480">
      <t>カイシュウ</t>
    </rPh>
    <rPh sb="480" eb="481">
      <t>リツ</t>
    </rPh>
    <rPh sb="488" eb="489">
      <t>ウ</t>
    </rPh>
    <rPh sb="489" eb="490">
      <t>ミズ</t>
    </rPh>
    <rPh sb="490" eb="491">
      <t>ヒ</t>
    </rPh>
    <rPh sb="492" eb="494">
      <t>カイテイ</t>
    </rPh>
    <rPh sb="494" eb="495">
      <t>ナド</t>
    </rPh>
    <rPh sb="498" eb="500">
      <t>ネンド</t>
    </rPh>
    <rPh sb="500" eb="502">
      <t>イコウ</t>
    </rPh>
    <rPh sb="507" eb="509">
      <t>ウワマワ</t>
    </rPh>
    <rPh sb="511" eb="513">
      <t>ナイブ</t>
    </rPh>
    <rPh sb="513" eb="515">
      <t>リュウホ</t>
    </rPh>
    <rPh sb="516" eb="518">
      <t>キジュン</t>
    </rPh>
    <rPh sb="518" eb="519">
      <t>ガイ</t>
    </rPh>
    <rPh sb="519" eb="521">
      <t>クリイレ</t>
    </rPh>
    <rPh sb="522" eb="523">
      <t>タヨ</t>
    </rPh>
    <rPh sb="525" eb="527">
      <t>キュウスイ</t>
    </rPh>
    <rPh sb="527" eb="529">
      <t>シュウエキ</t>
    </rPh>
    <rPh sb="532" eb="533">
      <t>マカナ</t>
    </rPh>
    <rPh sb="551" eb="553">
      <t>ヒヨウ</t>
    </rPh>
    <rPh sb="554" eb="557">
      <t>コウリツセイ</t>
    </rPh>
    <rPh sb="558" eb="559">
      <t>シメ</t>
    </rPh>
    <rPh sb="562" eb="564">
      <t>キュウスイ</t>
    </rPh>
    <rPh sb="564" eb="566">
      <t>ゲンカ</t>
    </rPh>
    <rPh sb="568" eb="570">
      <t>ジョジョ</t>
    </rPh>
    <rPh sb="571" eb="573">
      <t>ゲンショウ</t>
    </rPh>
    <rPh sb="573" eb="575">
      <t>ケイコウ</t>
    </rPh>
    <rPh sb="582" eb="585">
      <t>チケイテキ</t>
    </rPh>
    <rPh sb="585" eb="587">
      <t>ヨウイン</t>
    </rPh>
    <rPh sb="590" eb="591">
      <t>オオ</t>
    </rPh>
    <rPh sb="593" eb="595">
      <t>シセツ</t>
    </rPh>
    <rPh sb="596" eb="597">
      <t>ユウ</t>
    </rPh>
    <rPh sb="603" eb="604">
      <t>ナド</t>
    </rPh>
    <rPh sb="607" eb="609">
      <t>ルイジ</t>
    </rPh>
    <rPh sb="609" eb="611">
      <t>ダンタイ</t>
    </rPh>
    <rPh sb="611" eb="613">
      <t>ヘイキン</t>
    </rPh>
    <rPh sb="614" eb="616">
      <t>ヒカク</t>
    </rPh>
    <rPh sb="619" eb="621">
      <t>コウガク</t>
    </rPh>
    <rPh sb="629" eb="631">
      <t>コンゴ</t>
    </rPh>
    <rPh sb="632" eb="634">
      <t>ヒヨウ</t>
    </rPh>
    <rPh sb="634" eb="636">
      <t>コウカ</t>
    </rPh>
    <rPh sb="637" eb="639">
      <t>カイゼン</t>
    </rPh>
    <rPh sb="643" eb="645">
      <t>ヒツヨウ</t>
    </rPh>
    <rPh sb="652" eb="653">
      <t>トウ</t>
    </rPh>
    <rPh sb="653" eb="654">
      <t>マチ</t>
    </rPh>
    <rPh sb="655" eb="658">
      <t>スイドウスイ</t>
    </rPh>
    <rPh sb="659" eb="660">
      <t>スベ</t>
    </rPh>
    <rPh sb="661" eb="662">
      <t>ケン</t>
    </rPh>
    <rPh sb="662" eb="663">
      <t>スイ</t>
    </rPh>
    <rPh sb="663" eb="664">
      <t>ウ</t>
    </rPh>
    <rPh sb="664" eb="665">
      <t>ミズ</t>
    </rPh>
    <rPh sb="666" eb="667">
      <t>マカナ</t>
    </rPh>
    <rPh sb="674" eb="675">
      <t>ウ</t>
    </rPh>
    <rPh sb="675" eb="676">
      <t>ミズ</t>
    </rPh>
    <rPh sb="676" eb="677">
      <t>ヒ</t>
    </rPh>
    <rPh sb="678" eb="680">
      <t>カイテイ</t>
    </rPh>
    <rPh sb="681" eb="682">
      <t>オオ</t>
    </rPh>
    <rPh sb="684" eb="686">
      <t>サユウ</t>
    </rPh>
    <rPh sb="695" eb="697">
      <t>セッスイ</t>
    </rPh>
    <rPh sb="698" eb="701">
      <t>ジンコウゲン</t>
    </rPh>
    <rPh sb="704" eb="705">
      <t>ユウ</t>
    </rPh>
    <rPh sb="705" eb="706">
      <t>シュウ</t>
    </rPh>
    <rPh sb="706" eb="708">
      <t>スイリョウ</t>
    </rPh>
    <rPh sb="709" eb="711">
      <t>ゲンショウ</t>
    </rPh>
    <rPh sb="711" eb="713">
      <t>ケイコウ</t>
    </rPh>
    <rPh sb="721" eb="723">
      <t>キュウスイ</t>
    </rPh>
    <rPh sb="723" eb="725">
      <t>ゲンカ</t>
    </rPh>
    <rPh sb="726" eb="728">
      <t>ヘンドウ</t>
    </rPh>
    <rPh sb="729" eb="731">
      <t>チュウシ</t>
    </rPh>
    <rPh sb="732" eb="734">
      <t>シュウエキ</t>
    </rPh>
    <rPh sb="741" eb="742">
      <t>タモ</t>
    </rPh>
    <rPh sb="746" eb="748">
      <t>ヒツヨウ</t>
    </rPh>
    <rPh sb="756" eb="758">
      <t>シセツ</t>
    </rPh>
    <rPh sb="759" eb="762">
      <t>コウリツセイ</t>
    </rPh>
    <rPh sb="763" eb="765">
      <t>ハンダン</t>
    </rPh>
    <rPh sb="769" eb="771">
      <t>シセツ</t>
    </rPh>
    <rPh sb="771" eb="774">
      <t>リヨウリツ</t>
    </rPh>
    <rPh sb="781" eb="783">
      <t>ルイジ</t>
    </rPh>
    <rPh sb="783" eb="785">
      <t>ダンタイ</t>
    </rPh>
    <rPh sb="785" eb="787">
      <t>ヘイキン</t>
    </rPh>
    <rPh sb="788" eb="790">
      <t>ヒカク</t>
    </rPh>
    <rPh sb="792" eb="793">
      <t>ヒク</t>
    </rPh>
    <rPh sb="794" eb="796">
      <t>スウチ</t>
    </rPh>
    <rPh sb="805" eb="808">
      <t>ダイキボ</t>
    </rPh>
    <rPh sb="808" eb="810">
      <t>サイガイ</t>
    </rPh>
    <rPh sb="810" eb="811">
      <t>ジ</t>
    </rPh>
    <rPh sb="812" eb="814">
      <t>スイリョウ</t>
    </rPh>
    <rPh sb="814" eb="816">
      <t>カクホ</t>
    </rPh>
    <rPh sb="818" eb="820">
      <t>マッタン</t>
    </rPh>
    <rPh sb="822" eb="825">
      <t>スイドウスイ</t>
    </rPh>
    <rPh sb="826" eb="828">
      <t>キョウキュウ</t>
    </rPh>
    <rPh sb="833" eb="835">
      <t>リュウリョウ</t>
    </rPh>
    <rPh sb="836" eb="838">
      <t>カクホ</t>
    </rPh>
    <rPh sb="841" eb="843">
      <t>カンロ</t>
    </rPh>
    <rPh sb="843" eb="845">
      <t>コウケイ</t>
    </rPh>
    <rPh sb="845" eb="846">
      <t>ナド</t>
    </rPh>
    <rPh sb="847" eb="849">
      <t>コウリョ</t>
    </rPh>
    <rPh sb="853" eb="854">
      <t>オオム</t>
    </rPh>
    <rPh sb="855" eb="857">
      <t>テキセイ</t>
    </rPh>
    <rPh sb="857" eb="859">
      <t>キボ</t>
    </rPh>
    <rPh sb="863" eb="865">
      <t>ハンダン</t>
    </rPh>
    <rPh sb="874" eb="876">
      <t>ジンコウ</t>
    </rPh>
    <rPh sb="876" eb="878">
      <t>ゲンショウ</t>
    </rPh>
    <rPh sb="878" eb="879">
      <t>ナド</t>
    </rPh>
    <rPh sb="881" eb="883">
      <t>コンゴ</t>
    </rPh>
    <rPh sb="884" eb="886">
      <t>シセツ</t>
    </rPh>
    <rPh sb="886" eb="889">
      <t>リヨウリツ</t>
    </rPh>
    <rPh sb="890" eb="892">
      <t>テイカ</t>
    </rPh>
    <rPh sb="899" eb="901">
      <t>ヨソク</t>
    </rPh>
    <rPh sb="907" eb="909">
      <t>シセツ</t>
    </rPh>
    <rPh sb="910" eb="912">
      <t>カンロ</t>
    </rPh>
    <rPh sb="913" eb="915">
      <t>コウシン</t>
    </rPh>
    <rPh sb="919" eb="921">
      <t>トウゴウ</t>
    </rPh>
    <rPh sb="930" eb="931">
      <t>ナド</t>
    </rPh>
    <rPh sb="932" eb="934">
      <t>ケントウ</t>
    </rPh>
    <rPh sb="947" eb="948">
      <t>リツ</t>
    </rPh>
    <rPh sb="959" eb="960">
      <t>タカ</t>
    </rPh>
    <rPh sb="961" eb="963">
      <t>スウチ</t>
    </rPh>
    <rPh sb="964" eb="965">
      <t>シメ</t>
    </rPh>
    <rPh sb="972" eb="973">
      <t>オオム</t>
    </rPh>
    <rPh sb="974" eb="976">
      <t>テキセイ</t>
    </rPh>
    <rPh sb="977" eb="979">
      <t>カンリ</t>
    </rPh>
    <rPh sb="985" eb="987">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</si>
</sst>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5"/>
      <color theme="1"/>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0.09</c:v>
                </c:pt>
                <c:pt idx="1">
                  <c:v>0.62</c:v>
                </c:pt>
                <c:pt idx="2" formatCode="#,##0.00;&quot;△&quot;#,##0.00">
                  <c:v>0</c:v>
                </c:pt>
                <c:pt idx="3">
                  <c:v>0.33</c:v>
                </c:pt>
                <c:pt idx="4">
                  <c:v>0.24</c:v>
                </c:pt>
              </c:numCache>
            </c:numRef>
          </c:val>
        </c:ser>
        <c:dLbls>
          <c:showLegendKey val="0"/>
          <c:showVal val="0"/>
          <c:showCatName val="0"/>
          <c:showSerName val="0"/>
          <c:showPercent val="0"/>
          <c:showBubbleSize val="0"/>
        </c:dLbls>
        <c:gapWidth val="150"/>
        <c:axId val="81954688"/>
        <c:axId val="819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81954688"/>
        <c:axId val="81973248"/>
      </c:lineChart>
      <c:dateAx>
        <c:axId val="81954688"/>
        <c:scaling>
          <c:orientation val="minMax"/>
        </c:scaling>
        <c:delete val="1"/>
        <c:axPos val="b"/>
        <c:numFmt formatCode="ge" sourceLinked="1"/>
        <c:majorTickMark val="none"/>
        <c:minorTickMark val="none"/>
        <c:tickLblPos val="none"/>
        <c:crossAx val="81973248"/>
        <c:crosses val="autoZero"/>
        <c:auto val="1"/>
        <c:lblOffset val="100"/>
        <c:baseTimeUnit val="years"/>
      </c:dateAx>
      <c:valAx>
        <c:axId val="819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49.5</c:v>
                </c:pt>
                <c:pt idx="1">
                  <c:v>50.81</c:v>
                </c:pt>
                <c:pt idx="2">
                  <c:v>54.52</c:v>
                </c:pt>
                <c:pt idx="3">
                  <c:v>48.54</c:v>
                </c:pt>
                <c:pt idx="4">
                  <c:v>47.42</c:v>
                </c:pt>
              </c:numCache>
            </c:numRef>
          </c:val>
        </c:ser>
        <c:dLbls>
          <c:showLegendKey val="0"/>
          <c:showVal val="0"/>
          <c:showCatName val="0"/>
          <c:showSerName val="0"/>
          <c:showPercent val="0"/>
          <c:showBubbleSize val="0"/>
        </c:dLbls>
        <c:gapWidth val="150"/>
        <c:axId val="89368832"/>
        <c:axId val="893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89368832"/>
        <c:axId val="89391488"/>
      </c:lineChart>
      <c:dateAx>
        <c:axId val="89368832"/>
        <c:scaling>
          <c:orientation val="minMax"/>
        </c:scaling>
        <c:delete val="1"/>
        <c:axPos val="b"/>
        <c:numFmt formatCode="ge" sourceLinked="1"/>
        <c:majorTickMark val="none"/>
        <c:minorTickMark val="none"/>
        <c:tickLblPos val="none"/>
        <c:crossAx val="89391488"/>
        <c:crosses val="autoZero"/>
        <c:auto val="1"/>
        <c:lblOffset val="100"/>
        <c:baseTimeUnit val="years"/>
      </c:dateAx>
      <c:valAx>
        <c:axId val="893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87.4</c:v>
                </c:pt>
                <c:pt idx="1">
                  <c:v>86.03</c:v>
                </c:pt>
                <c:pt idx="2">
                  <c:v>81.12</c:v>
                </c:pt>
                <c:pt idx="3">
                  <c:v>87.99</c:v>
                </c:pt>
                <c:pt idx="4">
                  <c:v>90.2</c:v>
                </c:pt>
              </c:numCache>
            </c:numRef>
          </c:val>
        </c:ser>
        <c:dLbls>
          <c:showLegendKey val="0"/>
          <c:showVal val="0"/>
          <c:showCatName val="0"/>
          <c:showSerName val="0"/>
          <c:showPercent val="0"/>
          <c:showBubbleSize val="0"/>
        </c:dLbls>
        <c:gapWidth val="150"/>
        <c:axId val="89413504"/>
        <c:axId val="894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89413504"/>
        <c:axId val="89427968"/>
      </c:lineChart>
      <c:dateAx>
        <c:axId val="89413504"/>
        <c:scaling>
          <c:orientation val="minMax"/>
        </c:scaling>
        <c:delete val="1"/>
        <c:axPos val="b"/>
        <c:numFmt formatCode="ge" sourceLinked="1"/>
        <c:majorTickMark val="none"/>
        <c:minorTickMark val="none"/>
        <c:tickLblPos val="none"/>
        <c:crossAx val="89427968"/>
        <c:crosses val="autoZero"/>
        <c:auto val="1"/>
        <c:lblOffset val="100"/>
        <c:baseTimeUnit val="years"/>
      </c:dateAx>
      <c:valAx>
        <c:axId val="894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109.64</c:v>
                </c:pt>
                <c:pt idx="1">
                  <c:v>115.32</c:v>
                </c:pt>
                <c:pt idx="2">
                  <c:v>108.26</c:v>
                </c:pt>
                <c:pt idx="3">
                  <c:v>110.69</c:v>
                </c:pt>
                <c:pt idx="4">
                  <c:v>111.44</c:v>
                </c:pt>
              </c:numCache>
            </c:numRef>
          </c:val>
        </c:ser>
        <c:dLbls>
          <c:showLegendKey val="0"/>
          <c:showVal val="0"/>
          <c:showCatName val="0"/>
          <c:showSerName val="0"/>
          <c:showPercent val="0"/>
          <c:showBubbleSize val="0"/>
        </c:dLbls>
        <c:gapWidth val="150"/>
        <c:axId val="86070784"/>
        <c:axId val="860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86070784"/>
        <c:axId val="86072704"/>
      </c:lineChart>
      <c:dateAx>
        <c:axId val="86070784"/>
        <c:scaling>
          <c:orientation val="minMax"/>
        </c:scaling>
        <c:delete val="1"/>
        <c:axPos val="b"/>
        <c:numFmt formatCode="ge" sourceLinked="1"/>
        <c:majorTickMark val="none"/>
        <c:minorTickMark val="none"/>
        <c:tickLblPos val="none"/>
        <c:crossAx val="86072704"/>
        <c:crosses val="autoZero"/>
        <c:auto val="1"/>
        <c:lblOffset val="100"/>
        <c:baseTimeUnit val="years"/>
      </c:dateAx>
      <c:valAx>
        <c:axId val="8607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0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44.85</c:v>
                </c:pt>
                <c:pt idx="1">
                  <c:v>45.99</c:v>
                </c:pt>
                <c:pt idx="2">
                  <c:v>47.66</c:v>
                </c:pt>
                <c:pt idx="3">
                  <c:v>52.87</c:v>
                </c:pt>
                <c:pt idx="4">
                  <c:v>55.1</c:v>
                </c:pt>
              </c:numCache>
            </c:numRef>
          </c:val>
        </c:ser>
        <c:dLbls>
          <c:showLegendKey val="0"/>
          <c:showVal val="0"/>
          <c:showCatName val="0"/>
          <c:showSerName val="0"/>
          <c:showPercent val="0"/>
          <c:showBubbleSize val="0"/>
        </c:dLbls>
        <c:gapWidth val="150"/>
        <c:axId val="86099072"/>
        <c:axId val="861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86099072"/>
        <c:axId val="86100992"/>
      </c:lineChart>
      <c:dateAx>
        <c:axId val="86099072"/>
        <c:scaling>
          <c:orientation val="minMax"/>
        </c:scaling>
        <c:delete val="1"/>
        <c:axPos val="b"/>
        <c:numFmt formatCode="ge" sourceLinked="1"/>
        <c:majorTickMark val="none"/>
        <c:minorTickMark val="none"/>
        <c:tickLblPos val="none"/>
        <c:crossAx val="86100992"/>
        <c:crosses val="autoZero"/>
        <c:auto val="1"/>
        <c:lblOffset val="100"/>
        <c:baseTimeUnit val="years"/>
      </c:dateAx>
      <c:valAx>
        <c:axId val="861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769280"/>
        <c:axId val="887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88769280"/>
        <c:axId val="88771200"/>
      </c:lineChart>
      <c:dateAx>
        <c:axId val="88769280"/>
        <c:scaling>
          <c:orientation val="minMax"/>
        </c:scaling>
        <c:delete val="1"/>
        <c:axPos val="b"/>
        <c:numFmt formatCode="ge" sourceLinked="1"/>
        <c:majorTickMark val="none"/>
        <c:minorTickMark val="none"/>
        <c:tickLblPos val="none"/>
        <c:crossAx val="88771200"/>
        <c:crosses val="autoZero"/>
        <c:auto val="1"/>
        <c:lblOffset val="100"/>
        <c:baseTimeUnit val="years"/>
      </c:dateAx>
      <c:valAx>
        <c:axId val="887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52.74</c:v>
                </c:pt>
                <c:pt idx="1">
                  <c:v>38.450000000000003</c:v>
                </c:pt>
                <c:pt idx="2">
                  <c:v>33.619999999999997</c:v>
                </c:pt>
                <c:pt idx="3" formatCode="#,##0.00;&quot;△&quot;#,##0.00">
                  <c:v>0</c:v>
                </c:pt>
                <c:pt idx="4">
                  <c:v>12.56</c:v>
                </c:pt>
              </c:numCache>
            </c:numRef>
          </c:val>
        </c:ser>
        <c:dLbls>
          <c:showLegendKey val="0"/>
          <c:showVal val="0"/>
          <c:showCatName val="0"/>
          <c:showSerName val="0"/>
          <c:showPercent val="0"/>
          <c:showBubbleSize val="0"/>
        </c:dLbls>
        <c:gapWidth val="150"/>
        <c:axId val="88798336"/>
        <c:axId val="888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88798336"/>
        <c:axId val="88800256"/>
      </c:lineChart>
      <c:dateAx>
        <c:axId val="88798336"/>
        <c:scaling>
          <c:orientation val="minMax"/>
        </c:scaling>
        <c:delete val="1"/>
        <c:axPos val="b"/>
        <c:numFmt formatCode="ge" sourceLinked="1"/>
        <c:majorTickMark val="none"/>
        <c:minorTickMark val="none"/>
        <c:tickLblPos val="none"/>
        <c:crossAx val="88800256"/>
        <c:crosses val="autoZero"/>
        <c:auto val="1"/>
        <c:lblOffset val="100"/>
        <c:baseTimeUnit val="years"/>
      </c:dateAx>
      <c:valAx>
        <c:axId val="8880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7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384.48</c:v>
                </c:pt>
                <c:pt idx="1">
                  <c:v>960.74</c:v>
                </c:pt>
                <c:pt idx="2">
                  <c:v>867.92</c:v>
                </c:pt>
                <c:pt idx="3">
                  <c:v>656.11</c:v>
                </c:pt>
                <c:pt idx="4">
                  <c:v>1008.4</c:v>
                </c:pt>
              </c:numCache>
            </c:numRef>
          </c:val>
        </c:ser>
        <c:dLbls>
          <c:showLegendKey val="0"/>
          <c:showVal val="0"/>
          <c:showCatName val="0"/>
          <c:showSerName val="0"/>
          <c:showPercent val="0"/>
          <c:showBubbleSize val="0"/>
        </c:dLbls>
        <c:gapWidth val="150"/>
        <c:axId val="89170688"/>
        <c:axId val="891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89170688"/>
        <c:axId val="89172608"/>
      </c:lineChart>
      <c:dateAx>
        <c:axId val="89170688"/>
        <c:scaling>
          <c:orientation val="minMax"/>
        </c:scaling>
        <c:delete val="1"/>
        <c:axPos val="b"/>
        <c:numFmt formatCode="ge" sourceLinked="1"/>
        <c:majorTickMark val="none"/>
        <c:minorTickMark val="none"/>
        <c:tickLblPos val="none"/>
        <c:crossAx val="89172608"/>
        <c:crosses val="autoZero"/>
        <c:auto val="1"/>
        <c:lblOffset val="100"/>
        <c:baseTimeUnit val="years"/>
      </c:dateAx>
      <c:valAx>
        <c:axId val="8917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177.62</c:v>
                </c:pt>
                <c:pt idx="1">
                  <c:v>175.58</c:v>
                </c:pt>
                <c:pt idx="2">
                  <c:v>177.77</c:v>
                </c:pt>
                <c:pt idx="3">
                  <c:v>176.85</c:v>
                </c:pt>
                <c:pt idx="4">
                  <c:v>166.55</c:v>
                </c:pt>
              </c:numCache>
            </c:numRef>
          </c:val>
        </c:ser>
        <c:dLbls>
          <c:showLegendKey val="0"/>
          <c:showVal val="0"/>
          <c:showCatName val="0"/>
          <c:showSerName val="0"/>
          <c:showPercent val="0"/>
          <c:showBubbleSize val="0"/>
        </c:dLbls>
        <c:gapWidth val="150"/>
        <c:axId val="89203072"/>
        <c:axId val="892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89203072"/>
        <c:axId val="89204992"/>
      </c:lineChart>
      <c:dateAx>
        <c:axId val="89203072"/>
        <c:scaling>
          <c:orientation val="minMax"/>
        </c:scaling>
        <c:delete val="1"/>
        <c:axPos val="b"/>
        <c:numFmt formatCode="ge" sourceLinked="1"/>
        <c:majorTickMark val="none"/>
        <c:minorTickMark val="none"/>
        <c:tickLblPos val="none"/>
        <c:crossAx val="89204992"/>
        <c:crosses val="autoZero"/>
        <c:auto val="1"/>
        <c:lblOffset val="100"/>
        <c:baseTimeUnit val="years"/>
      </c:dateAx>
      <c:valAx>
        <c:axId val="89204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103.99</c:v>
                </c:pt>
                <c:pt idx="1">
                  <c:v>104.42</c:v>
                </c:pt>
                <c:pt idx="2">
                  <c:v>101.92</c:v>
                </c:pt>
                <c:pt idx="3">
                  <c:v>108.01</c:v>
                </c:pt>
                <c:pt idx="4">
                  <c:v>108.48</c:v>
                </c:pt>
              </c:numCache>
            </c:numRef>
          </c:val>
        </c:ser>
        <c:dLbls>
          <c:showLegendKey val="0"/>
          <c:showVal val="0"/>
          <c:showCatName val="0"/>
          <c:showSerName val="0"/>
          <c:showPercent val="0"/>
          <c:showBubbleSize val="0"/>
        </c:dLbls>
        <c:gapWidth val="150"/>
        <c:axId val="89251840"/>
        <c:axId val="892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89251840"/>
        <c:axId val="89253760"/>
      </c:lineChart>
      <c:dateAx>
        <c:axId val="89251840"/>
        <c:scaling>
          <c:orientation val="minMax"/>
        </c:scaling>
        <c:delete val="1"/>
        <c:axPos val="b"/>
        <c:numFmt formatCode="ge" sourceLinked="1"/>
        <c:majorTickMark val="none"/>
        <c:minorTickMark val="none"/>
        <c:tickLblPos val="none"/>
        <c:crossAx val="89253760"/>
        <c:crosses val="autoZero"/>
        <c:auto val="1"/>
        <c:lblOffset val="100"/>
        <c:baseTimeUnit val="years"/>
      </c:dateAx>
      <c:valAx>
        <c:axId val="892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239.39</c:v>
                </c:pt>
                <c:pt idx="1">
                  <c:v>237.3</c:v>
                </c:pt>
                <c:pt idx="2">
                  <c:v>223.39</c:v>
                </c:pt>
                <c:pt idx="3">
                  <c:v>210.13</c:v>
                </c:pt>
                <c:pt idx="4">
                  <c:v>209.89</c:v>
                </c:pt>
              </c:numCache>
            </c:numRef>
          </c:val>
        </c:ser>
        <c:dLbls>
          <c:showLegendKey val="0"/>
          <c:showVal val="0"/>
          <c:showCatName val="0"/>
          <c:showSerName val="0"/>
          <c:showPercent val="0"/>
          <c:showBubbleSize val="0"/>
        </c:dLbls>
        <c:gapWidth val="150"/>
        <c:axId val="89344640"/>
        <c:axId val="893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89344640"/>
        <c:axId val="89355008"/>
      </c:lineChart>
      <c:dateAx>
        <c:axId val="89344640"/>
        <c:scaling>
          <c:orientation val="minMax"/>
        </c:scaling>
        <c:delete val="1"/>
        <c:axPos val="b"/>
        <c:numFmt formatCode="ge" sourceLinked="1"/>
        <c:majorTickMark val="none"/>
        <c:minorTickMark val="none"/>
        <c:tickLblPos val="none"/>
        <c:crossAx val="89355008"/>
        <c:crosses val="autoZero"/>
        <c:auto val="1"/>
        <c:lblOffset val="100"/>
        <c:baseTimeUnit val="years"/>
      </c:dateAx>
      <c:valAx>
        <c:axId val="893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日野町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22074</v>
      </c>
      <c r="AJ8" s="56"/>
      <c r="AK8" s="56"/>
      <c r="AL8" s="56"/>
      <c r="AM8" s="56"/>
      <c r="AN8" s="56"/>
      <c r="AO8" s="56"/>
      <c r="AP8" s="57"/>
      <c r="AQ8" s="47">
        <f>データ!R6</f>
        <v>117.6</v>
      </c>
      <c r="AR8" s="47"/>
      <c r="AS8" s="47"/>
      <c r="AT8" s="47"/>
      <c r="AU8" s="47"/>
      <c r="AV8" s="47"/>
      <c r="AW8" s="47"/>
      <c r="AX8" s="47"/>
      <c r="AY8" s="47">
        <f>データ!S6</f>
        <v>187.7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76.17</v>
      </c>
      <c r="K10" s="47"/>
      <c r="L10" s="47"/>
      <c r="M10" s="47"/>
      <c r="N10" s="47"/>
      <c r="O10" s="47"/>
      <c r="P10" s="47"/>
      <c r="Q10" s="47"/>
      <c r="R10" s="47">
        <f>データ!O6</f>
        <v>94.43</v>
      </c>
      <c r="S10" s="47"/>
      <c r="T10" s="47"/>
      <c r="U10" s="47"/>
      <c r="V10" s="47"/>
      <c r="W10" s="47"/>
      <c r="X10" s="47"/>
      <c r="Y10" s="47"/>
      <c r="Z10" s="78">
        <f>データ!P6</f>
        <v>4210</v>
      </c>
      <c r="AA10" s="78"/>
      <c r="AB10" s="78"/>
      <c r="AC10" s="78"/>
      <c r="AD10" s="78"/>
      <c r="AE10" s="78"/>
      <c r="AF10" s="78"/>
      <c r="AG10" s="78"/>
      <c r="AH10" s="2"/>
      <c r="AI10" s="78">
        <f>データ!T6</f>
        <v>20699</v>
      </c>
      <c r="AJ10" s="78"/>
      <c r="AK10" s="78"/>
      <c r="AL10" s="78"/>
      <c r="AM10" s="78"/>
      <c r="AN10" s="78"/>
      <c r="AO10" s="78"/>
      <c r="AP10" s="78"/>
      <c r="AQ10" s="47">
        <f>データ!U6</f>
        <v>38.700000000000003</v>
      </c>
      <c r="AR10" s="47"/>
      <c r="AS10" s="47"/>
      <c r="AT10" s="47"/>
      <c r="AU10" s="47"/>
      <c r="AV10" s="47"/>
      <c r="AW10" s="47"/>
      <c r="AX10" s="47"/>
      <c r="AY10" s="47">
        <f>データ!V6</f>
        <v>534.86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106</v>
      </c>
      <c r="BM16" s="91"/>
      <c r="BN16" s="91"/>
      <c r="BO16" s="91"/>
      <c r="BP16" s="91"/>
      <c r="BQ16" s="91"/>
      <c r="BR16" s="91"/>
      <c r="BS16" s="91"/>
      <c r="BT16" s="91"/>
      <c r="BU16" s="91"/>
      <c r="BV16" s="91"/>
      <c r="BW16" s="91"/>
      <c r="BX16" s="91"/>
      <c r="BY16" s="91"/>
      <c r="BZ16" s="9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90"/>
      <c r="BM34" s="91"/>
      <c r="BN34" s="91"/>
      <c r="BO34" s="91"/>
      <c r="BP34" s="91"/>
      <c r="BQ34" s="91"/>
      <c r="BR34" s="91"/>
      <c r="BS34" s="91"/>
      <c r="BT34" s="91"/>
      <c r="BU34" s="91"/>
      <c r="BV34" s="91"/>
      <c r="BW34" s="91"/>
      <c r="BX34" s="91"/>
      <c r="BY34" s="91"/>
      <c r="BZ34" s="92"/>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90"/>
      <c r="BM35" s="91"/>
      <c r="BN35" s="91"/>
      <c r="BO35" s="91"/>
      <c r="BP35" s="91"/>
      <c r="BQ35" s="91"/>
      <c r="BR35" s="91"/>
      <c r="BS35" s="91"/>
      <c r="BT35" s="91"/>
      <c r="BU35" s="91"/>
      <c r="BV35" s="91"/>
      <c r="BW35" s="91"/>
      <c r="BX35" s="91"/>
      <c r="BY35" s="91"/>
      <c r="BZ35" s="9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253839</v>
      </c>
      <c r="D6" s="31">
        <f t="shared" si="3"/>
        <v>46</v>
      </c>
      <c r="E6" s="31">
        <f t="shared" si="3"/>
        <v>1</v>
      </c>
      <c r="F6" s="31">
        <f t="shared" si="3"/>
        <v>0</v>
      </c>
      <c r="G6" s="31">
        <f t="shared" si="3"/>
        <v>1</v>
      </c>
      <c r="H6" s="31" t="str">
        <f t="shared" si="3"/>
        <v>滋賀県　日野町</v>
      </c>
      <c r="I6" s="31" t="str">
        <f t="shared" si="3"/>
        <v>法適用</v>
      </c>
      <c r="J6" s="31" t="str">
        <f t="shared" si="3"/>
        <v>水道事業</v>
      </c>
      <c r="K6" s="31" t="str">
        <f t="shared" si="3"/>
        <v>末端給水事業</v>
      </c>
      <c r="L6" s="31" t="str">
        <f t="shared" si="3"/>
        <v>A6</v>
      </c>
      <c r="M6" s="32" t="str">
        <f t="shared" si="3"/>
        <v>-</v>
      </c>
      <c r="N6" s="32">
        <f t="shared" si="3"/>
        <v>76.17</v>
      </c>
      <c r="O6" s="32">
        <f t="shared" si="3"/>
        <v>94.43</v>
      </c>
      <c r="P6" s="32">
        <f t="shared" si="3"/>
        <v>4210</v>
      </c>
      <c r="Q6" s="32">
        <f t="shared" si="3"/>
        <v>22074</v>
      </c>
      <c r="R6" s="32">
        <f t="shared" si="3"/>
        <v>117.6</v>
      </c>
      <c r="S6" s="32">
        <f t="shared" si="3"/>
        <v>187.7</v>
      </c>
      <c r="T6" s="32">
        <f t="shared" si="3"/>
        <v>20699</v>
      </c>
      <c r="U6" s="32">
        <f t="shared" si="3"/>
        <v>38.700000000000003</v>
      </c>
      <c r="V6" s="32">
        <f t="shared" si="3"/>
        <v>534.86</v>
      </c>
      <c r="W6" s="33">
        <f>IF(W7="",NA(),W7)</f>
        <v>109.64</v>
      </c>
      <c r="X6" s="33">
        <f t="shared" ref="X6:AF6" si="4">IF(X7="",NA(),X7)</f>
        <v>115.32</v>
      </c>
      <c r="Y6" s="33">
        <f t="shared" si="4"/>
        <v>108.26</v>
      </c>
      <c r="Z6" s="33">
        <f t="shared" si="4"/>
        <v>110.69</v>
      </c>
      <c r="AA6" s="33">
        <f t="shared" si="4"/>
        <v>111.44</v>
      </c>
      <c r="AB6" s="33">
        <f t="shared" si="4"/>
        <v>107.37</v>
      </c>
      <c r="AC6" s="33">
        <f t="shared" si="4"/>
        <v>107.57</v>
      </c>
      <c r="AD6" s="33">
        <f t="shared" si="4"/>
        <v>106.55</v>
      </c>
      <c r="AE6" s="33">
        <f t="shared" si="4"/>
        <v>110.01</v>
      </c>
      <c r="AF6" s="33">
        <f t="shared" si="4"/>
        <v>111.21</v>
      </c>
      <c r="AG6" s="32" t="str">
        <f>IF(AG7="","",IF(AG7="-","【-】","【"&amp;SUBSTITUTE(TEXT(AG7,"#,##0.00"),"-","△")&amp;"】"))</f>
        <v>【113.56】</v>
      </c>
      <c r="AH6" s="33">
        <f>IF(AH7="",NA(),AH7)</f>
        <v>52.74</v>
      </c>
      <c r="AI6" s="33">
        <f t="shared" ref="AI6:AQ6" si="5">IF(AI7="",NA(),AI7)</f>
        <v>38.450000000000003</v>
      </c>
      <c r="AJ6" s="33">
        <f t="shared" si="5"/>
        <v>33.619999999999997</v>
      </c>
      <c r="AK6" s="32">
        <f t="shared" si="5"/>
        <v>0</v>
      </c>
      <c r="AL6" s="33">
        <f t="shared" si="5"/>
        <v>12.56</v>
      </c>
      <c r="AM6" s="33">
        <f t="shared" si="5"/>
        <v>8.5</v>
      </c>
      <c r="AN6" s="33">
        <f t="shared" si="5"/>
        <v>9.34</v>
      </c>
      <c r="AO6" s="33">
        <f t="shared" si="5"/>
        <v>9.56</v>
      </c>
      <c r="AP6" s="33">
        <f t="shared" si="5"/>
        <v>2.8</v>
      </c>
      <c r="AQ6" s="33">
        <f t="shared" si="5"/>
        <v>1.93</v>
      </c>
      <c r="AR6" s="32" t="str">
        <f>IF(AR7="","",IF(AR7="-","【-】","【"&amp;SUBSTITUTE(TEXT(AR7,"#,##0.00"),"-","△")&amp;"】"))</f>
        <v>【0.87】</v>
      </c>
      <c r="AS6" s="33">
        <f>IF(AS7="",NA(),AS7)</f>
        <v>384.48</v>
      </c>
      <c r="AT6" s="33">
        <f t="shared" ref="AT6:BB6" si="6">IF(AT7="",NA(),AT7)</f>
        <v>960.74</v>
      </c>
      <c r="AU6" s="33">
        <f t="shared" si="6"/>
        <v>867.92</v>
      </c>
      <c r="AV6" s="33">
        <f t="shared" si="6"/>
        <v>656.11</v>
      </c>
      <c r="AW6" s="33">
        <f t="shared" si="6"/>
        <v>1008.4</v>
      </c>
      <c r="AX6" s="33">
        <f t="shared" si="6"/>
        <v>995.5</v>
      </c>
      <c r="AY6" s="33">
        <f t="shared" si="6"/>
        <v>915.5</v>
      </c>
      <c r="AZ6" s="33">
        <f t="shared" si="6"/>
        <v>963.24</v>
      </c>
      <c r="BA6" s="33">
        <f t="shared" si="6"/>
        <v>381.53</v>
      </c>
      <c r="BB6" s="33">
        <f t="shared" si="6"/>
        <v>391.54</v>
      </c>
      <c r="BC6" s="32" t="str">
        <f>IF(BC7="","",IF(BC7="-","【-】","【"&amp;SUBSTITUTE(TEXT(BC7,"#,##0.00"),"-","△")&amp;"】"))</f>
        <v>【262.74】</v>
      </c>
      <c r="BD6" s="33">
        <f>IF(BD7="",NA(),BD7)</f>
        <v>177.62</v>
      </c>
      <c r="BE6" s="33">
        <f t="shared" ref="BE6:BM6" si="7">IF(BE7="",NA(),BE7)</f>
        <v>175.58</v>
      </c>
      <c r="BF6" s="33">
        <f t="shared" si="7"/>
        <v>177.77</v>
      </c>
      <c r="BG6" s="33">
        <f t="shared" si="7"/>
        <v>176.85</v>
      </c>
      <c r="BH6" s="33">
        <f t="shared" si="7"/>
        <v>166.55</v>
      </c>
      <c r="BI6" s="33">
        <f t="shared" si="7"/>
        <v>414.59</v>
      </c>
      <c r="BJ6" s="33">
        <f t="shared" si="7"/>
        <v>404.78</v>
      </c>
      <c r="BK6" s="33">
        <f t="shared" si="7"/>
        <v>400.38</v>
      </c>
      <c r="BL6" s="33">
        <f t="shared" si="7"/>
        <v>393.27</v>
      </c>
      <c r="BM6" s="33">
        <f t="shared" si="7"/>
        <v>386.97</v>
      </c>
      <c r="BN6" s="32" t="str">
        <f>IF(BN7="","",IF(BN7="-","【-】","【"&amp;SUBSTITUTE(TEXT(BN7,"#,##0.00"),"-","△")&amp;"】"))</f>
        <v>【276.38】</v>
      </c>
      <c r="BO6" s="33">
        <f>IF(BO7="",NA(),BO7)</f>
        <v>103.99</v>
      </c>
      <c r="BP6" s="33">
        <f t="shared" ref="BP6:BX6" si="8">IF(BP7="",NA(),BP7)</f>
        <v>104.42</v>
      </c>
      <c r="BQ6" s="33">
        <f t="shared" si="8"/>
        <v>101.92</v>
      </c>
      <c r="BR6" s="33">
        <f t="shared" si="8"/>
        <v>108.01</v>
      </c>
      <c r="BS6" s="33">
        <f t="shared" si="8"/>
        <v>108.48</v>
      </c>
      <c r="BT6" s="33">
        <f t="shared" si="8"/>
        <v>97.71</v>
      </c>
      <c r="BU6" s="33">
        <f t="shared" si="8"/>
        <v>98.07</v>
      </c>
      <c r="BV6" s="33">
        <f t="shared" si="8"/>
        <v>96.56</v>
      </c>
      <c r="BW6" s="33">
        <f t="shared" si="8"/>
        <v>100.47</v>
      </c>
      <c r="BX6" s="33">
        <f t="shared" si="8"/>
        <v>101.72</v>
      </c>
      <c r="BY6" s="32" t="str">
        <f>IF(BY7="","",IF(BY7="-","【-】","【"&amp;SUBSTITUTE(TEXT(BY7,"#,##0.00"),"-","△")&amp;"】"))</f>
        <v>【104.99】</v>
      </c>
      <c r="BZ6" s="33">
        <f>IF(BZ7="",NA(),BZ7)</f>
        <v>239.39</v>
      </c>
      <c r="CA6" s="33">
        <f t="shared" ref="CA6:CI6" si="9">IF(CA7="",NA(),CA7)</f>
        <v>237.3</v>
      </c>
      <c r="CB6" s="33">
        <f t="shared" si="9"/>
        <v>223.39</v>
      </c>
      <c r="CC6" s="33">
        <f t="shared" si="9"/>
        <v>210.13</v>
      </c>
      <c r="CD6" s="33">
        <f t="shared" si="9"/>
        <v>209.89</v>
      </c>
      <c r="CE6" s="33">
        <f t="shared" si="9"/>
        <v>173.56</v>
      </c>
      <c r="CF6" s="33">
        <f t="shared" si="9"/>
        <v>172.26</v>
      </c>
      <c r="CG6" s="33">
        <f t="shared" si="9"/>
        <v>177.14</v>
      </c>
      <c r="CH6" s="33">
        <f t="shared" si="9"/>
        <v>169.82</v>
      </c>
      <c r="CI6" s="33">
        <f t="shared" si="9"/>
        <v>168.2</v>
      </c>
      <c r="CJ6" s="32" t="str">
        <f>IF(CJ7="","",IF(CJ7="-","【-】","【"&amp;SUBSTITUTE(TEXT(CJ7,"#,##0.00"),"-","△")&amp;"】"))</f>
        <v>【163.72】</v>
      </c>
      <c r="CK6" s="33">
        <f>IF(CK7="",NA(),CK7)</f>
        <v>49.5</v>
      </c>
      <c r="CL6" s="33">
        <f t="shared" ref="CL6:CT6" si="10">IF(CL7="",NA(),CL7)</f>
        <v>50.81</v>
      </c>
      <c r="CM6" s="33">
        <f t="shared" si="10"/>
        <v>54.52</v>
      </c>
      <c r="CN6" s="33">
        <f t="shared" si="10"/>
        <v>48.54</v>
      </c>
      <c r="CO6" s="33">
        <f t="shared" si="10"/>
        <v>47.42</v>
      </c>
      <c r="CP6" s="33">
        <f t="shared" si="10"/>
        <v>55.84</v>
      </c>
      <c r="CQ6" s="33">
        <f t="shared" si="10"/>
        <v>55.68</v>
      </c>
      <c r="CR6" s="33">
        <f t="shared" si="10"/>
        <v>55.64</v>
      </c>
      <c r="CS6" s="33">
        <f t="shared" si="10"/>
        <v>55.13</v>
      </c>
      <c r="CT6" s="33">
        <f t="shared" si="10"/>
        <v>54.77</v>
      </c>
      <c r="CU6" s="32" t="str">
        <f>IF(CU7="","",IF(CU7="-","【-】","【"&amp;SUBSTITUTE(TEXT(CU7,"#,##0.00"),"-","△")&amp;"】"))</f>
        <v>【59.76】</v>
      </c>
      <c r="CV6" s="33">
        <f>IF(CV7="",NA(),CV7)</f>
        <v>87.4</v>
      </c>
      <c r="CW6" s="33">
        <f t="shared" ref="CW6:DE6" si="11">IF(CW7="",NA(),CW7)</f>
        <v>86.03</v>
      </c>
      <c r="CX6" s="33">
        <f t="shared" si="11"/>
        <v>81.12</v>
      </c>
      <c r="CY6" s="33">
        <f t="shared" si="11"/>
        <v>87.99</v>
      </c>
      <c r="CZ6" s="33">
        <f t="shared" si="11"/>
        <v>90.2</v>
      </c>
      <c r="DA6" s="33">
        <f t="shared" si="11"/>
        <v>83.11</v>
      </c>
      <c r="DB6" s="33">
        <f t="shared" si="11"/>
        <v>83.18</v>
      </c>
      <c r="DC6" s="33">
        <f t="shared" si="11"/>
        <v>83.09</v>
      </c>
      <c r="DD6" s="33">
        <f t="shared" si="11"/>
        <v>83</v>
      </c>
      <c r="DE6" s="33">
        <f t="shared" si="11"/>
        <v>82.89</v>
      </c>
      <c r="DF6" s="32" t="str">
        <f>IF(DF7="","",IF(DF7="-","【-】","【"&amp;SUBSTITUTE(TEXT(DF7,"#,##0.00"),"-","△")&amp;"】"))</f>
        <v>【89.95】</v>
      </c>
      <c r="DG6" s="33">
        <f>IF(DG7="",NA(),DG7)</f>
        <v>44.85</v>
      </c>
      <c r="DH6" s="33">
        <f t="shared" ref="DH6:DP6" si="12">IF(DH7="",NA(),DH7)</f>
        <v>45.99</v>
      </c>
      <c r="DI6" s="33">
        <f t="shared" si="12"/>
        <v>47.66</v>
      </c>
      <c r="DJ6" s="33">
        <f t="shared" si="12"/>
        <v>52.87</v>
      </c>
      <c r="DK6" s="33">
        <f t="shared" si="12"/>
        <v>55.1</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2">
        <f t="shared" si="13"/>
        <v>0</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0.09</v>
      </c>
      <c r="ED6" s="33">
        <f t="shared" ref="ED6:EL6" si="14">IF(ED7="",NA(),ED7)</f>
        <v>0.62</v>
      </c>
      <c r="EE6" s="32">
        <f t="shared" si="14"/>
        <v>0</v>
      </c>
      <c r="EF6" s="33">
        <f t="shared" si="14"/>
        <v>0.33</v>
      </c>
      <c r="EG6" s="33">
        <f t="shared" si="14"/>
        <v>0.24</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253839</v>
      </c>
      <c r="D7" s="35">
        <v>46</v>
      </c>
      <c r="E7" s="35">
        <v>1</v>
      </c>
      <c r="F7" s="35">
        <v>0</v>
      </c>
      <c r="G7" s="35">
        <v>1</v>
      </c>
      <c r="H7" s="35" t="s">
        <v>93</v>
      </c>
      <c r="I7" s="35" t="s">
        <v>94</v>
      </c>
      <c r="J7" s="35" t="s">
        <v>95</v>
      </c>
      <c r="K7" s="35" t="s">
        <v>96</v>
      </c>
      <c r="L7" s="35" t="s">
        <v>97</v>
      </c>
      <c r="M7" s="36" t="s">
        <v>98</v>
      </c>
      <c r="N7" s="36">
        <v>76.17</v>
      </c>
      <c r="O7" s="36">
        <v>94.43</v>
      </c>
      <c r="P7" s="36">
        <v>4210</v>
      </c>
      <c r="Q7" s="36">
        <v>22074</v>
      </c>
      <c r="R7" s="36">
        <v>117.6</v>
      </c>
      <c r="S7" s="36">
        <v>187.7</v>
      </c>
      <c r="T7" s="36">
        <v>20699</v>
      </c>
      <c r="U7" s="36">
        <v>38.700000000000003</v>
      </c>
      <c r="V7" s="36">
        <v>534.86</v>
      </c>
      <c r="W7" s="36">
        <v>109.64</v>
      </c>
      <c r="X7" s="36">
        <v>115.32</v>
      </c>
      <c r="Y7" s="36">
        <v>108.26</v>
      </c>
      <c r="Z7" s="36">
        <v>110.69</v>
      </c>
      <c r="AA7" s="36">
        <v>111.44</v>
      </c>
      <c r="AB7" s="36">
        <v>107.37</v>
      </c>
      <c r="AC7" s="36">
        <v>107.57</v>
      </c>
      <c r="AD7" s="36">
        <v>106.55</v>
      </c>
      <c r="AE7" s="36">
        <v>110.01</v>
      </c>
      <c r="AF7" s="36">
        <v>111.21</v>
      </c>
      <c r="AG7" s="36">
        <v>113.56</v>
      </c>
      <c r="AH7" s="36">
        <v>52.74</v>
      </c>
      <c r="AI7" s="36">
        <v>38.450000000000003</v>
      </c>
      <c r="AJ7" s="36">
        <v>33.619999999999997</v>
      </c>
      <c r="AK7" s="36">
        <v>0</v>
      </c>
      <c r="AL7" s="36">
        <v>12.56</v>
      </c>
      <c r="AM7" s="36">
        <v>8.5</v>
      </c>
      <c r="AN7" s="36">
        <v>9.34</v>
      </c>
      <c r="AO7" s="36">
        <v>9.56</v>
      </c>
      <c r="AP7" s="36">
        <v>2.8</v>
      </c>
      <c r="AQ7" s="36">
        <v>1.93</v>
      </c>
      <c r="AR7" s="36">
        <v>0.87</v>
      </c>
      <c r="AS7" s="36">
        <v>384.48</v>
      </c>
      <c r="AT7" s="36">
        <v>960.74</v>
      </c>
      <c r="AU7" s="36">
        <v>867.92</v>
      </c>
      <c r="AV7" s="36">
        <v>656.11</v>
      </c>
      <c r="AW7" s="36">
        <v>1008.4</v>
      </c>
      <c r="AX7" s="36">
        <v>995.5</v>
      </c>
      <c r="AY7" s="36">
        <v>915.5</v>
      </c>
      <c r="AZ7" s="36">
        <v>963.24</v>
      </c>
      <c r="BA7" s="36">
        <v>381.53</v>
      </c>
      <c r="BB7" s="36">
        <v>391.54</v>
      </c>
      <c r="BC7" s="36">
        <v>262.74</v>
      </c>
      <c r="BD7" s="36">
        <v>177.62</v>
      </c>
      <c r="BE7" s="36">
        <v>175.58</v>
      </c>
      <c r="BF7" s="36">
        <v>177.77</v>
      </c>
      <c r="BG7" s="36">
        <v>176.85</v>
      </c>
      <c r="BH7" s="36">
        <v>166.55</v>
      </c>
      <c r="BI7" s="36">
        <v>414.59</v>
      </c>
      <c r="BJ7" s="36">
        <v>404.78</v>
      </c>
      <c r="BK7" s="36">
        <v>400.38</v>
      </c>
      <c r="BL7" s="36">
        <v>393.27</v>
      </c>
      <c r="BM7" s="36">
        <v>386.97</v>
      </c>
      <c r="BN7" s="36">
        <v>276.38</v>
      </c>
      <c r="BO7" s="36">
        <v>103.99</v>
      </c>
      <c r="BP7" s="36">
        <v>104.42</v>
      </c>
      <c r="BQ7" s="36">
        <v>101.92</v>
      </c>
      <c r="BR7" s="36">
        <v>108.01</v>
      </c>
      <c r="BS7" s="36">
        <v>108.48</v>
      </c>
      <c r="BT7" s="36">
        <v>97.71</v>
      </c>
      <c r="BU7" s="36">
        <v>98.07</v>
      </c>
      <c r="BV7" s="36">
        <v>96.56</v>
      </c>
      <c r="BW7" s="36">
        <v>100.47</v>
      </c>
      <c r="BX7" s="36">
        <v>101.72</v>
      </c>
      <c r="BY7" s="36">
        <v>104.99</v>
      </c>
      <c r="BZ7" s="36">
        <v>239.39</v>
      </c>
      <c r="CA7" s="36">
        <v>237.3</v>
      </c>
      <c r="CB7" s="36">
        <v>223.39</v>
      </c>
      <c r="CC7" s="36">
        <v>210.13</v>
      </c>
      <c r="CD7" s="36">
        <v>209.89</v>
      </c>
      <c r="CE7" s="36">
        <v>173.56</v>
      </c>
      <c r="CF7" s="36">
        <v>172.26</v>
      </c>
      <c r="CG7" s="36">
        <v>177.14</v>
      </c>
      <c r="CH7" s="36">
        <v>169.82</v>
      </c>
      <c r="CI7" s="36">
        <v>168.2</v>
      </c>
      <c r="CJ7" s="36">
        <v>163.72</v>
      </c>
      <c r="CK7" s="36">
        <v>49.5</v>
      </c>
      <c r="CL7" s="36">
        <v>50.81</v>
      </c>
      <c r="CM7" s="36">
        <v>54.52</v>
      </c>
      <c r="CN7" s="36">
        <v>48.54</v>
      </c>
      <c r="CO7" s="36">
        <v>47.42</v>
      </c>
      <c r="CP7" s="36">
        <v>55.84</v>
      </c>
      <c r="CQ7" s="36">
        <v>55.68</v>
      </c>
      <c r="CR7" s="36">
        <v>55.64</v>
      </c>
      <c r="CS7" s="36">
        <v>55.13</v>
      </c>
      <c r="CT7" s="36">
        <v>54.77</v>
      </c>
      <c r="CU7" s="36">
        <v>59.76</v>
      </c>
      <c r="CV7" s="36">
        <v>87.4</v>
      </c>
      <c r="CW7" s="36">
        <v>86.03</v>
      </c>
      <c r="CX7" s="36">
        <v>81.12</v>
      </c>
      <c r="CY7" s="36">
        <v>87.99</v>
      </c>
      <c r="CZ7" s="36">
        <v>90.2</v>
      </c>
      <c r="DA7" s="36">
        <v>83.11</v>
      </c>
      <c r="DB7" s="36">
        <v>83.18</v>
      </c>
      <c r="DC7" s="36">
        <v>83.09</v>
      </c>
      <c r="DD7" s="36">
        <v>83</v>
      </c>
      <c r="DE7" s="36">
        <v>82.89</v>
      </c>
      <c r="DF7" s="36">
        <v>89.95</v>
      </c>
      <c r="DG7" s="36">
        <v>44.85</v>
      </c>
      <c r="DH7" s="36">
        <v>45.99</v>
      </c>
      <c r="DI7" s="36">
        <v>47.66</v>
      </c>
      <c r="DJ7" s="36">
        <v>52.87</v>
      </c>
      <c r="DK7" s="36">
        <v>55.1</v>
      </c>
      <c r="DL7" s="36">
        <v>37.090000000000003</v>
      </c>
      <c r="DM7" s="36">
        <v>38.07</v>
      </c>
      <c r="DN7" s="36">
        <v>39.06</v>
      </c>
      <c r="DO7" s="36">
        <v>46.66</v>
      </c>
      <c r="DP7" s="36">
        <v>47.46</v>
      </c>
      <c r="DQ7" s="36">
        <v>47.18</v>
      </c>
      <c r="DR7" s="36">
        <v>0</v>
      </c>
      <c r="DS7" s="36">
        <v>0</v>
      </c>
      <c r="DT7" s="36">
        <v>0</v>
      </c>
      <c r="DU7" s="36">
        <v>0</v>
      </c>
      <c r="DV7" s="36">
        <v>0</v>
      </c>
      <c r="DW7" s="36">
        <v>6.63</v>
      </c>
      <c r="DX7" s="36">
        <v>7.73</v>
      </c>
      <c r="DY7" s="36">
        <v>8.8699999999999992</v>
      </c>
      <c r="DZ7" s="36">
        <v>9.85</v>
      </c>
      <c r="EA7" s="36">
        <v>9.7100000000000009</v>
      </c>
      <c r="EB7" s="36">
        <v>13.18</v>
      </c>
      <c r="EC7" s="36">
        <v>0.09</v>
      </c>
      <c r="ED7" s="36">
        <v>0.62</v>
      </c>
      <c r="EE7" s="36">
        <v>0</v>
      </c>
      <c r="EF7" s="36">
        <v>0.33</v>
      </c>
      <c r="EG7" s="36">
        <v>0.24</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日野町</cp:lastModifiedBy>
  <cp:lastPrinted>2017-02-22T05:36:07Z</cp:lastPrinted>
  <dcterms:created xsi:type="dcterms:W3CDTF">2017-02-01T08:44:01Z</dcterms:created>
  <dcterms:modified xsi:type="dcterms:W3CDTF">2017-02-22T05:37:41Z</dcterms:modified>
</cp:coreProperties>
</file>